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er\Desktop\"/>
    </mc:Choice>
  </mc:AlternateContent>
  <bookViews>
    <workbookView xWindow="0" yWindow="0" windowWidth="20520" windowHeight="991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O36" i="10" l="1"/>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C36" i="10"/>
  <c r="CO35" i="10"/>
  <c r="BE35" i="10"/>
  <c r="C35" i="10"/>
  <c r="CO34" i="10"/>
  <c r="BW34" i="10"/>
  <c r="BW35" i="10" s="1"/>
  <c r="BW36" i="10" s="1"/>
  <c r="BW37" i="10" s="1"/>
  <c r="BW38" i="10" s="1"/>
  <c r="BW39" i="10" s="1"/>
  <c r="BW40" i="10" s="1"/>
  <c r="BW41" i="10" s="1"/>
  <c r="BW42" i="10" s="1"/>
  <c r="BE34" i="10"/>
  <c r="C34" i="10"/>
  <c r="U34" i="10" s="1"/>
  <c r="U35" i="10" s="1"/>
  <c r="U36" i="10" s="1"/>
  <c r="AM34" i="10" l="1"/>
  <c r="AM35" i="10" s="1"/>
  <c r="AM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<sst xmlns="http://schemas.openxmlformats.org/spreadsheetml/2006/main" count="1110" uniqueCount="587">
  <si>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</si>
  <si>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</si>
  <si>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</si>
  <si>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</si>
  <si>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</si>
  <si>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</si>
  <si>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</si>
  <si>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</si>
  <si>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</si>
  <si>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</si>
  <si>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</si>
  <si>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</si>
  <si>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</si>
  <si>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</si>
  <si>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</si>
  <si>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</si>
  <si>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</si>
  <si>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</si>
  <si>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</si>
  <si>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</si>
  <si>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</si>
  <si>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</si>
  <si>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</si>
  <si>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</si>
  <si>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</si>
  <si>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</si>
  <si>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</si>
  <si>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</si>
  <si>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</si>
  <si>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</si>
  <si>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</si>
  <si>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</si>
  <si>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</si>
  <si>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</si>
  <si>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</si>
  <si>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</si>
  <si>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</si>
  <si>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</si>
  <si>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</si>
  <si>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</si>
  <si>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</si>
  <si>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</si>
  <si>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</si>
  <si>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</si>
  <si>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</si>
  <si>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</si>
  <si>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</si>
  <si>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</si>
  <si>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</si>
  <si>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</si>
  <si>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</si>
  <si>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</si>
  <si>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</si>
  <si>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</si>
  <si>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</si>
  <si>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</si>
  <si>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</si>
  <si>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</si>
  <si>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</si>
  <si>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</si>
  <si>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</si>
  <si>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</si>
  <si>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</si>
  <si>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</si>
  <si>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</si>
  <si>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</si>
  <si>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</si>
  <si>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</si>
  <si>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</si>
  <si>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</si>
  <si>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</si>
  <si>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</si>
  <si>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</si>
  <si>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</si>
  <si>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</si>
  <si>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</si>
  <si>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</si>
  <si>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</si>
  <si>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</si>
  <si>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</si>
  <si>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</si>
  <si>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</si>
  <si>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</si>
  <si>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</si>
  <si>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</si>
  <si>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青森県</t>
    <phoneticPr fontId="5"/>
  </si>
  <si>
    <t>市町村類型</t>
    <phoneticPr fontId="5"/>
  </si>
  <si>
    <t>Ⅱ－０</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</si>
  <si>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</si>
  <si>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</si>
  <si>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</si>
  <si>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</si>
  <si>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</si>
  <si>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</si>
  <si>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</si>
  <si>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</si>
  <si>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</si>
  <si>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</si>
  <si>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</si>
  <si>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</si>
  <si>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田舎館村</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</si>
  <si>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</si>
  <si>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</si>
  <si>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</si>
  <si>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</si>
  <si>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</si>
  <si>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</si>
  <si>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</si>
  <si>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</si>
  <si>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</si>
  <si>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</si>
  <si>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</si>
  <si>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</si>
  <si>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</si>
  <si>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</si>
  <si>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</si>
  <si>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</si>
  <si>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</si>
  <si>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</si>
  <si>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</si>
  <si>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</si>
  <si>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</si>
  <si>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</si>
  <si>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</si>
  <si>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</si>
  <si>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-5.9</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</si>
  <si>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</si>
  <si>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</si>
  <si>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</si>
  <si>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</si>
  <si>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</si>
  <si>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</si>
  <si>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</si>
  <si>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</si>
  <si>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</si>
  <si>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</si>
  <si>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</si>
  <si>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</si>
  <si>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</si>
  <si>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</si>
  <si>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</si>
  <si>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</si>
  <si>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</si>
  <si>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</si>
  <si>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</si>
  <si>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t>
    <phoneticPr fontId="5"/>
  </si>
  <si>
    <t>-</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</si>
  <si>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</si>
  <si>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</si>
  <si>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</si>
  <si>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</si>
  <si>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-2.1</t>
    <phoneticPr fontId="5"/>
  </si>
  <si>
    <t>基準財政需要額</t>
    <phoneticPr fontId="25"/>
  </si>
  <si>
    <t>うち日本人(％)</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</si>
  <si>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</si>
  <si>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</si>
  <si>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</si>
  <si>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</si>
  <si>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</si>
  <si>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</si>
  <si>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</si>
  <si>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</si>
  <si>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</si>
  <si>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</si>
  <si>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</si>
  <si>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</si>
  <si>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</si>
  <si>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</si>
  <si>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</si>
  <si>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</si>
  <si>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</si>
  <si>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</si>
  <si>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</si>
  <si>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</si>
  <si>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</si>
  <si>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</si>
  <si>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</si>
  <si>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</si>
  <si>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</si>
  <si>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</si>
  <si>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</si>
  <si>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</si>
  <si>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</si>
  <si>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</si>
  <si>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</si>
  <si>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</si>
  <si>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</si>
  <si>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</si>
  <si>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</si>
  <si>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</si>
  <si>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</si>
  <si>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</si>
  <si>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</si>
  <si>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</si>
  <si>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</si>
  <si>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</si>
  <si>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</si>
  <si>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</si>
  <si>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</si>
  <si>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</si>
  <si>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</si>
  <si>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</si>
  <si>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</si>
  <si>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</si>
  <si>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</si>
  <si>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</si>
  <si>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</si>
  <si>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</si>
  <si>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</si>
  <si>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</si>
  <si>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</si>
  <si>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</si>
  <si>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</si>
  <si>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</si>
  <si>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青森県田舎館村</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</si>
  <si>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</si>
  <si>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</si>
  <si>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</si>
  <si>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</si>
  <si>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</si>
  <si>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</si>
  <si>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</si>
  <si>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</si>
  <si>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</si>
  <si>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</si>
  <si>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</si>
  <si>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</si>
  <si>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</si>
  <si>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</si>
  <si>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</si>
  <si>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</si>
  <si>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</si>
  <si>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</si>
  <si>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</si>
  <si>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</si>
  <si>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</si>
  <si>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</si>
  <si>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</si>
  <si>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</si>
  <si>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</si>
  <si>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</si>
  <si>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</si>
  <si>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</si>
  <si>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</si>
  <si>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</si>
  <si>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</si>
  <si>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</si>
  <si>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</si>
  <si>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</si>
  <si>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</si>
  <si>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</si>
  <si>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</si>
  <si>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</si>
  <si>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</si>
  <si>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</si>
  <si>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</si>
  <si>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</si>
  <si>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</si>
  <si>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</si>
  <si>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</si>
  <si>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</si>
  <si>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</si>
  <si>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</si>
  <si>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</si>
  <si>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</si>
  <si>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</si>
  <si>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</si>
  <si>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</si>
  <si>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</si>
  <si>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</si>
  <si>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</si>
  <si>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</si>
  <si>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</si>
  <si>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</si>
  <si>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</si>
  <si>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</si>
  <si>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</si>
  <si>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</si>
  <si>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</si>
  <si>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</si>
  <si>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</si>
  <si>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</si>
  <si>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</si>
  <si>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</si>
  <si>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</si>
  <si>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</si>
  <si>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</si>
  <si>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</si>
  <si>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</si>
  <si>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</si>
  <si>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</si>
  <si>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</si>
  <si>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</si>
  <si>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</si>
  <si>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</si>
  <si>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</si>
  <si>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</si>
  <si>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</si>
  <si>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</si>
  <si>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</si>
  <si>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</si>
  <si>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</si>
  <si>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</si>
  <si>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</si>
  <si>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</si>
  <si>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</si>
  <si>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</si>
  <si>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</si>
  <si>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</si>
  <si>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</si>
  <si>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</si>
  <si>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</si>
  <si>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</si>
  <si>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</si>
  <si>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</si>
  <si>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</si>
  <si>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</si>
  <si>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</si>
  <si>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</si>
  <si>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</si>
  <si>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</si>
  <si>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</si>
  <si>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</si>
  <si>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</si>
  <si>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</si>
  <si>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</si>
  <si>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</si>
  <si>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</si>
  <si>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</si>
  <si>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</si>
  <si>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</si>
  <si>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</si>
  <si>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</si>
  <si>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</si>
  <si>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</si>
  <si>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</si>
  <si>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</si>
  <si>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6"/>
  </si>
  <si>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</si>
  <si>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</si>
  <si>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</si>
  <si>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</si>
  <si>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</si>
  <si>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</si>
  <si>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</si>
  <si>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</si>
  <si>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</si>
  <si>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</si>
  <si>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</si>
  <si>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</si>
  <si>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</si>
  <si>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</si>
  <si>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</si>
  <si>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</si>
  <si>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</si>
  <si>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</si>
  <si>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</si>
  <si>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</si>
  <si>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</si>
  <si>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</si>
  <si>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</si>
  <si>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</si>
  <si>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t>
    <phoneticPr fontId="5"/>
  </si>
  <si>
    <t>歳出合計</t>
    <phoneticPr fontId="5"/>
  </si>
  <si>
    <t>(2)各会計、関係団体の財政状況及び健全化判断比率（市町村）</t>
    <rPh sb="26" eb="29">
      <t>シチョウソン</t>
    </rPh>
    <phoneticPr fontId="5"/>
  </si>
  <si>
    <t>令和4年度</t>
  </si>
  <si>
    <t>青森県田舎館村</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</si>
  <si>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</si>
  <si>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</si>
  <si>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</si>
  <si>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</si>
  <si>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</si>
  <si>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</si>
  <si>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</si>
  <si>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</si>
  <si>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</si>
  <si>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</si>
  <si>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</si>
  <si>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</si>
  <si>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</si>
  <si>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</si>
  <si>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</si>
  <si>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</si>
  <si>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</si>
  <si>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</si>
  <si>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</si>
  <si>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</si>
  <si>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</si>
  <si>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</si>
  <si>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</si>
  <si>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</si>
  <si>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</si>
  <si>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</si>
  <si>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</si>
  <si>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</si>
  <si>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</si>
  <si>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</si>
  <si>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</si>
  <si>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</si>
  <si>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</si>
  <si>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</si>
  <si>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</si>
  <si>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</si>
  <si>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</si>
  <si>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田舎館村水道事業会計</t>
    <phoneticPr fontId="5"/>
  </si>
  <si>
    <t>法適用企業</t>
    <phoneticPr fontId="5"/>
  </si>
  <si>
    <t>田舎館村下水道事業会計</t>
    <phoneticPr fontId="5"/>
  </si>
  <si>
    <t>田舎館村農業集落排水事業会計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</si>
  <si>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</si>
  <si>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</si>
  <si>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</si>
  <si>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</si>
  <si>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</si>
  <si>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</si>
  <si>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</si>
  <si>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</si>
  <si>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</si>
  <si>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</si>
  <si>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</si>
  <si>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</si>
  <si>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</si>
  <si>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</si>
  <si>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</si>
  <si>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</si>
  <si>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</si>
  <si>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</si>
  <si>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</si>
  <si>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</si>
  <si>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</si>
  <si>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</si>
  <si>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</si>
  <si>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</si>
  <si>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</si>
  <si>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</si>
  <si>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</si>
  <si>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</si>
  <si>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</si>
  <si>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</si>
  <si>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</si>
  <si>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</si>
  <si>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</si>
  <si>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</si>
  <si>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</si>
  <si>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</si>
  <si>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</si>
  <si>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</si>
  <si>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</si>
  <si>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</si>
  <si>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</si>
  <si>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</si>
  <si>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</si>
  <si>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</si>
  <si>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</si>
  <si>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</si>
  <si>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</si>
  <si>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</si>
  <si>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</si>
  <si>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</si>
  <si>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</si>
  <si>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</si>
  <si>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</si>
  <si>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</si>
  <si>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</si>
  <si>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</si>
  <si>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</si>
  <si>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</si>
  <si>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</si>
  <si>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</si>
  <si>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</si>
  <si>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</si>
  <si>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</si>
  <si>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</si>
  <si>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</si>
  <si>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</si>
  <si>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</si>
  <si>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</si>
  <si>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</si>
  <si>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</si>
  <si>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</si>
  <si>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</si>
  <si>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</si>
  <si>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</si>
  <si>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</si>
  <si>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</si>
  <si>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</si>
  <si>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</si>
  <si>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</si>
  <si>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</si>
  <si>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</si>
  <si>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</si>
  <si>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</si>
  <si>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</si>
  <si>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</si>
  <si>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</si>
  <si>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</si>
  <si>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</si>
  <si>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</si>
  <si>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</si>
  <si>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</si>
  <si>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</si>
  <si>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</si>
  <si>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</si>
  <si>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</si>
  <si>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</si>
  <si>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</si>
  <si>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</si>
  <si>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</si>
  <si>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</si>
  <si>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</si>
  <si>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</si>
  <si>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</si>
  <si>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</si>
  <si>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</si>
  <si>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</si>
  <si>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</si>
  <si>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</si>
  <si>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</si>
  <si>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</si>
  <si>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</si>
  <si>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</si>
  <si>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</si>
  <si>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</si>
  <si>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</si>
  <si>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</si>
  <si>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</si>
  <si>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</si>
  <si>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</si>
  <si>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</si>
  <si>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</si>
  <si>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</si>
  <si>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</si>
  <si>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</si>
  <si>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</si>
  <si>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</si>
  <si>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</si>
  <si>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</si>
  <si>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</si>
  <si>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</si>
  <si>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</si>
  <si>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</si>
  <si>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</si>
  <si>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</si>
  <si>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</si>
  <si>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</si>
  <si>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</si>
  <si>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</si>
  <si>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</si>
  <si>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</si>
  <si>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</si>
  <si>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</si>
  <si>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</si>
  <si>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</si>
  <si>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</si>
  <si>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2.48</t>
  </si>
  <si>
    <t>▲ 1.03</t>
  </si>
  <si>
    <t>▲ 16.65</t>
  </si>
  <si>
    <t>一般会計</t>
  </si>
  <si>
    <t>介護保険特別会計</t>
  </si>
  <si>
    <t>田舎館村下水道事業会計</t>
  </si>
  <si>
    <t>田舎館村水道事業会計</t>
  </si>
  <si>
    <t>田舎館村農業集落排水事業会計</t>
  </si>
  <si>
    <t>国民健康保険特別会計</t>
  </si>
  <si>
    <t>後期高齢者医療特別会計</t>
  </si>
  <si>
    <t>その他会計（赤字）</t>
  </si>
  <si>
    <t>その他会計（黒字）</t>
  </si>
  <si>
    <t>（百万円）</t>
    <phoneticPr fontId="5"/>
  </si>
  <si>
    <t>H30</t>
    <phoneticPr fontId="5"/>
  </si>
  <si>
    <t>R01</t>
    <phoneticPr fontId="5"/>
  </si>
  <si>
    <t>R02</t>
    <phoneticPr fontId="5"/>
  </si>
  <si>
    <t>R03</t>
    <phoneticPr fontId="5"/>
  </si>
  <si>
    <t>R04</t>
    <phoneticPr fontId="5"/>
  </si>
  <si>
    <t>黒石地区清掃施設組合</t>
    <rPh sb="0" eb="4">
      <t>クロイシチク</t>
    </rPh>
    <rPh sb="4" eb="10">
      <t>セイソウシセツクミアイ</t>
    </rPh>
    <phoneticPr fontId="2"/>
  </si>
  <si>
    <t>弘前地区消防事務組合</t>
    <rPh sb="0" eb="4">
      <t>ヒロサキチク</t>
    </rPh>
    <rPh sb="4" eb="10">
      <t>ショウボウジムクミアイ</t>
    </rPh>
    <phoneticPr fontId="2"/>
  </si>
  <si>
    <t>津軽広域連合</t>
    <rPh sb="0" eb="6">
      <t>ツガルコウイキレンゴウ</t>
    </rPh>
    <phoneticPr fontId="2"/>
  </si>
  <si>
    <t>青森県後期高齢者医療広域連合（一般会計）</t>
    <rPh sb="0" eb="3">
      <t>アオモリケン</t>
    </rPh>
    <rPh sb="3" eb="5">
      <t>コウキ</t>
    </rPh>
    <rPh sb="5" eb="8">
      <t>コウレイシャ</t>
    </rPh>
    <rPh sb="8" eb="10">
      <t>イリョウ</t>
    </rPh>
    <rPh sb="10" eb="12">
      <t>コウイキ</t>
    </rPh>
    <rPh sb="12" eb="14">
      <t>レンゴウ</t>
    </rPh>
    <rPh sb="15" eb="17">
      <t>イッパン</t>
    </rPh>
    <rPh sb="17" eb="19">
      <t>カイケイ</t>
    </rPh>
    <phoneticPr fontId="2"/>
  </si>
  <si>
    <t>青森県後期高齢者医療広域連合（特別会計）</t>
    <rPh sb="0" eb="3">
      <t>アオモリケン</t>
    </rPh>
    <rPh sb="3" eb="5">
      <t>コウキ</t>
    </rPh>
    <rPh sb="5" eb="8">
      <t>コウレイシャ</t>
    </rPh>
    <rPh sb="8" eb="10">
      <t>イリョウ</t>
    </rPh>
    <rPh sb="10" eb="12">
      <t>コウイキ</t>
    </rPh>
    <rPh sb="12" eb="14">
      <t>レンゴウ</t>
    </rPh>
    <rPh sb="15" eb="17">
      <t>トクベツ</t>
    </rPh>
    <rPh sb="17" eb="19">
      <t>カイケイ</t>
    </rPh>
    <phoneticPr fontId="2"/>
  </si>
  <si>
    <t>青森県市町村職員退職手当組合</t>
    <rPh sb="0" eb="3">
      <t>アオモリケン</t>
    </rPh>
    <rPh sb="3" eb="6">
      <t>シチョウソン</t>
    </rPh>
    <rPh sb="6" eb="8">
      <t>ショクイン</t>
    </rPh>
    <rPh sb="8" eb="10">
      <t>タイショク</t>
    </rPh>
    <rPh sb="10" eb="12">
      <t>テアテ</t>
    </rPh>
    <rPh sb="12" eb="14">
      <t>クミアイ</t>
    </rPh>
    <phoneticPr fontId="2"/>
  </si>
  <si>
    <t>青森県市町村総合事務組合</t>
    <rPh sb="0" eb="3">
      <t>アオモリケン</t>
    </rPh>
    <rPh sb="3" eb="8">
      <t>シチョウソンソウゴウ</t>
    </rPh>
    <rPh sb="8" eb="12">
      <t>ジムクミアイ</t>
    </rPh>
    <phoneticPr fontId="2"/>
  </si>
  <si>
    <t>青森県交通災害共済組合</t>
    <rPh sb="0" eb="3">
      <t>アオモリケン</t>
    </rPh>
    <rPh sb="3" eb="7">
      <t>コウツウサイガイ</t>
    </rPh>
    <rPh sb="7" eb="9">
      <t>キョウサイ</t>
    </rPh>
    <rPh sb="9" eb="11">
      <t>クミアイ</t>
    </rPh>
    <phoneticPr fontId="2"/>
  </si>
  <si>
    <t>津軽広域水道企業団（津軽営業部）</t>
    <rPh sb="0" eb="4">
      <t>ツガルコウイキ</t>
    </rPh>
    <rPh sb="4" eb="6">
      <t>スイドウ</t>
    </rPh>
    <rPh sb="6" eb="9">
      <t>キギョウダン</t>
    </rPh>
    <rPh sb="10" eb="12">
      <t>ツガル</t>
    </rPh>
    <rPh sb="12" eb="15">
      <t>エイギョウブ</t>
    </rPh>
    <phoneticPr fontId="2"/>
  </si>
  <si>
    <t>法適用企業</t>
    <rPh sb="0" eb="5">
      <t>ホウテキヨウキギョウ</t>
    </rPh>
    <phoneticPr fontId="2"/>
  </si>
  <si>
    <t>株式会社　アイナック</t>
    <rPh sb="0" eb="4">
      <t>カブシキガイシャ</t>
    </rPh>
    <phoneticPr fontId="2"/>
  </si>
  <si>
    <t>学校教育施設整備基金</t>
    <rPh sb="0" eb="6">
      <t>ガッコウキョウイクシセツ</t>
    </rPh>
    <rPh sb="6" eb="10">
      <t>セイビキキン</t>
    </rPh>
    <phoneticPr fontId="5"/>
  </si>
  <si>
    <t>公共施設等整備基金</t>
    <rPh sb="0" eb="5">
      <t>コウキョウシセツトウ</t>
    </rPh>
    <rPh sb="5" eb="9">
      <t>セイビキキン</t>
    </rPh>
    <phoneticPr fontId="2"/>
  </si>
  <si>
    <t>奨学基金</t>
    <rPh sb="0" eb="4">
      <t>ショウガクキキン</t>
    </rPh>
    <phoneticPr fontId="2"/>
  </si>
  <si>
    <t>災害対策基金</t>
    <rPh sb="0" eb="6">
      <t>サイガイタイサクキキン</t>
    </rPh>
    <phoneticPr fontId="2"/>
  </si>
  <si>
    <t>森林環境譲与税基金</t>
    <rPh sb="0" eb="7">
      <t>シンリンカンキョウジョウヨゼイ</t>
    </rPh>
    <rPh sb="7" eb="9">
      <t>キキン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</si>
</sst>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5">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left style="medium">
        <color indexed="64"/>
      </left>
      <right/>
      <top style="double">
        <color indexed="64"/>
      </top>
      <bottom style="hair">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2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0"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2"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3"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2"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2"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2"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2"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2"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7" fillId="0" borderId="31" xfId="8" applyFont="1" applyBorder="1">
      <alignment vertical="center"/>
    </xf>
    <xf numFmtId="0" fontId="27" fillId="0" borderId="42" xfId="8" applyFont="1" applyBorder="1">
      <alignmen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51" xfId="8" applyFont="1" applyBorder="1" applyAlignment="1">
      <alignment horizontal="center" vertical="center"/>
    </xf>
    <xf numFmtId="0" fontId="20" fillId="0" borderId="37" xfId="8" applyFont="1" applyBorder="1" applyAlignment="1">
      <alignment horizontal="center" vertical="center"/>
    </xf>
    <xf numFmtId="0" fontId="20" fillId="0" borderId="56"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70" xfId="8" applyFont="1" applyBorder="1" applyAlignment="1">
      <alignment horizontal="center" vertical="center"/>
    </xf>
    <xf numFmtId="0" fontId="24" fillId="0" borderId="41" xfId="8" applyFont="1" applyBorder="1">
      <alignment vertical="center"/>
    </xf>
    <xf numFmtId="0" fontId="24" fillId="0" borderId="12" xfId="8" applyFont="1" applyBorder="1">
      <alignment vertical="center"/>
    </xf>
    <xf numFmtId="0" fontId="24" fillId="0" borderId="51" xfId="8" applyFont="1" applyBorder="1">
      <alignment vertical="center"/>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24"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52"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6"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Border="1" applyAlignment="1">
      <alignment horizontal="right" vertical="center" shrinkToFit="1"/>
    </xf>
    <xf numFmtId="181" fontId="20" fillId="0" borderId="65"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5"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181"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77" xfId="14" applyNumberFormat="1" applyFont="1" applyFill="1" applyBorder="1" applyAlignment="1">
      <alignment horizontal="right" vertical="center" shrinkToFit="1"/>
    </xf>
    <xf numFmtId="188" fontId="34" fillId="6" borderId="178" xfId="14" applyNumberFormat="1" applyFont="1" applyFill="1" applyBorder="1" applyAlignment="1">
      <alignment horizontal="right" vertical="center" shrinkToFit="1"/>
    </xf>
    <xf numFmtId="188" fontId="34" fillId="6" borderId="179"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87" fontId="34" fillId="6" borderId="154"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87" fontId="34" fillId="6" borderId="172"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177" fontId="34" fillId="6" borderId="150"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68" xfId="14" applyNumberFormat="1" applyFont="1" applyFill="1" applyBorder="1" applyAlignment="1">
      <alignment horizontal="right" vertical="center" shrinkToFit="1"/>
    </xf>
    <xf numFmtId="177" fontId="34" fillId="6" borderId="169" xfId="14"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1"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5"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6" fontId="34" fillId="6" borderId="51"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5" xfId="12" applyFont="1" applyFill="1" applyBorder="1">
      <alignment vertical="center"/>
    </xf>
    <xf numFmtId="0" fontId="34" fillId="6" borderId="1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161"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6"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49"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47" xfId="14" applyNumberFormat="1" applyFont="1" applyFill="1" applyBorder="1" applyAlignment="1">
      <alignment horizontal="right" vertical="center" shrinkToFit="1"/>
    </xf>
    <xf numFmtId="187" fontId="34" fillId="6" borderId="164" xfId="14" applyNumberFormat="1" applyFont="1" applyFill="1" applyBorder="1" applyAlignment="1">
      <alignment horizontal="right" vertical="center" shrinkToFit="1"/>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48"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5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2" xfId="14" applyNumberFormat="1" applyFont="1" applyFill="1" applyBorder="1" applyAlignment="1">
      <alignment horizontal="right" vertical="center" shrinkToFit="1"/>
    </xf>
    <xf numFmtId="177" fontId="34" fillId="6" borderId="153" xfId="14" applyNumberFormat="1" applyFont="1" applyFill="1" applyBorder="1" applyAlignment="1">
      <alignment horizontal="right" vertical="center" shrinkToFit="1"/>
    </xf>
    <xf numFmtId="177" fontId="34" fillId="6" borderId="154" xfId="14" applyNumberFormat="1" applyFont="1" applyFill="1" applyBorder="1" applyAlignment="1">
      <alignment horizontal="right" vertical="center" shrinkToFit="1"/>
    </xf>
    <xf numFmtId="177" fontId="34" fillId="6" borderId="155"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4" xfId="12" applyNumberFormat="1" applyFont="1" applyFill="1" applyBorder="1" applyAlignment="1" applyProtection="1">
      <alignment horizontal="right" vertical="center" shrinkToFit="1"/>
      <protection locked="0"/>
    </xf>
    <xf numFmtId="177" fontId="34" fillId="8" borderId="145" xfId="12" applyNumberFormat="1" applyFont="1" applyFill="1" applyBorder="1" applyAlignment="1" applyProtection="1">
      <alignment horizontal="right" vertical="center" shrinkToFit="1"/>
      <protection locked="0"/>
    </xf>
    <xf numFmtId="177" fontId="34" fillId="8" borderId="146"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38"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1" xfId="12" applyFont="1" applyFill="1" applyBorder="1" applyAlignment="1" applyProtection="1">
      <alignment horizontal="left" vertical="center" shrinkToFit="1"/>
      <protection locked="0"/>
    </xf>
    <xf numFmtId="0" fontId="34" fillId="6" borderId="142" xfId="12" applyFont="1" applyFill="1" applyBorder="1" applyAlignment="1" applyProtection="1">
      <alignment horizontal="left" vertical="center" shrinkToFit="1"/>
      <protection locked="0"/>
    </xf>
    <xf numFmtId="0" fontId="34" fillId="6" borderId="143"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4"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39"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87" fontId="34" fillId="0" borderId="117" xfId="12" applyNumberFormat="1" applyFont="1" applyBorder="1" applyAlignment="1" applyProtection="1">
      <alignment horizontal="right" vertical="center" shrinkToFit="1"/>
      <protection locked="0"/>
    </xf>
    <xf numFmtId="187" fontId="34" fillId="0" borderId="113" xfId="12" applyNumberFormat="1" applyFont="1" applyBorder="1" applyAlignment="1" applyProtection="1">
      <alignment horizontal="right" vertical="center" shrinkToFit="1"/>
      <protection locked="0"/>
    </xf>
    <xf numFmtId="187" fontId="34" fillId="0" borderId="120" xfId="12" applyNumberFormat="1" applyFont="1" applyBorder="1" applyAlignment="1" applyProtection="1">
      <alignment horizontal="right" vertical="center" shrinkToFit="1"/>
      <protection locked="0"/>
    </xf>
    <xf numFmtId="177" fontId="34" fillId="0" borderId="112" xfId="14" applyNumberFormat="1" applyFont="1" applyBorder="1" applyAlignment="1" applyProtection="1">
      <alignment horizontal="right" vertical="center" shrinkToFit="1"/>
      <protection locked="0"/>
    </xf>
    <xf numFmtId="177" fontId="34" fillId="0" borderId="120" xfId="14" applyNumberFormat="1" applyFont="1" applyBorder="1" applyAlignment="1" applyProtection="1">
      <alignment horizontal="right" vertical="center" shrinkToFit="1"/>
      <protection locked="0"/>
    </xf>
    <xf numFmtId="177" fontId="34" fillId="0" borderId="118" xfId="12" applyNumberFormat="1" applyFont="1" applyBorder="1" applyAlignment="1" applyProtection="1">
      <alignment horizontal="right" vertical="center" shrinkToFit="1"/>
      <protection locked="0"/>
    </xf>
    <xf numFmtId="177" fontId="34" fillId="0" borderId="184" xfId="12" applyNumberFormat="1" applyFont="1" applyBorder="1" applyAlignment="1" applyProtection="1">
      <alignment horizontal="right" vertical="center" shrinkToFit="1"/>
      <protection locked="0"/>
    </xf>
    <xf numFmtId="177" fontId="34" fillId="0" borderId="99" xfId="12" applyNumberFormat="1" applyFont="1" applyBorder="1" applyAlignment="1" applyProtection="1">
      <alignment horizontal="right" vertical="center" shrinkToFit="1"/>
      <protection locked="0"/>
    </xf>
    <xf numFmtId="177" fontId="34" fillId="0" borderId="107" xfId="12" applyNumberFormat="1" applyFont="1" applyBorder="1" applyAlignment="1" applyProtection="1">
      <alignment horizontal="right" vertical="center" shrinkToFit="1"/>
      <protection locked="0"/>
    </xf>
    <xf numFmtId="177" fontId="34" fillId="0" borderId="103" xfId="12" applyNumberFormat="1" applyFont="1" applyBorder="1" applyAlignment="1" applyProtection="1">
      <alignment horizontal="right" vertical="center" shrinkToFit="1"/>
      <protection locked="0"/>
    </xf>
    <xf numFmtId="187" fontId="34" fillId="0" borderId="103" xfId="12" applyNumberFormat="1" applyFont="1" applyBorder="1" applyAlignment="1" applyProtection="1">
      <alignment horizontal="right" vertical="center" shrinkToFit="1"/>
      <protection locked="0"/>
    </xf>
    <xf numFmtId="187" fontId="34" fillId="0" borderId="99" xfId="12" applyNumberFormat="1" applyFont="1" applyBorder="1" applyAlignment="1" applyProtection="1">
      <alignment horizontal="right" vertical="center" shrinkToFit="1"/>
      <protection locked="0"/>
    </xf>
    <xf numFmtId="187" fontId="34" fillId="0" borderId="107" xfId="12" applyNumberFormat="1" applyFont="1" applyBorder="1" applyAlignment="1" applyProtection="1">
      <alignment horizontal="right" vertical="center" shrinkToFit="1"/>
      <protection locked="0"/>
    </xf>
    <xf numFmtId="0" fontId="34" fillId="0" borderId="136" xfId="12" applyFont="1" applyBorder="1" applyAlignment="1" applyProtection="1">
      <alignment horizontal="left" vertical="center" shrinkToFit="1"/>
      <protection locked="0"/>
    </xf>
    <xf numFmtId="0" fontId="34" fillId="0" borderId="137"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98" xfId="14" applyNumberFormat="1" applyFont="1" applyBorder="1" applyAlignment="1" applyProtection="1">
      <alignment horizontal="right" vertical="center" shrinkToFit="1"/>
      <protection locked="0"/>
    </xf>
    <xf numFmtId="177" fontId="34" fillId="0" borderId="99" xfId="14" applyNumberFormat="1" applyFont="1" applyBorder="1" applyAlignment="1" applyProtection="1">
      <alignment horizontal="right" vertical="center" shrinkToFit="1"/>
      <protection locked="0"/>
    </xf>
    <xf numFmtId="177" fontId="34" fillId="0" borderId="107"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10" xfId="14" applyNumberFormat="1" applyFont="1" applyBorder="1" applyAlignment="1" applyProtection="1">
      <alignment horizontal="right" vertical="center" shrinkToFit="1"/>
      <protection locked="0"/>
    </xf>
    <xf numFmtId="177" fontId="34" fillId="0" borderId="184"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11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167497</c:v>
                </c:pt>
                <c:pt idx="1">
                  <c:v>190274</c:v>
                </c:pt>
                <c:pt idx="2">
                  <c:v>200194</c:v>
                </c:pt>
                <c:pt idx="3">
                  <c:v>196914</c:v>
                </c:pt>
                <c:pt idx="4">
                  <c:v>204757</c:v>
                </c:pt>
              </c:numCache>
            </c:numRef>
          </c:val>
          <c:smooth val="0"/>
          <c:extLst>
            <c:ext xmlns:c16="http://schemas.microsoft.com/office/drawing/2014/chart" uri="{C3380CC4-5D6E-409C-BE32-E72D297353CC}">
              <c16:uniqueId val="{00000000-DC49-42A9-9F2D-BDBE9A605692}"/>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78042</c:v>
                </c:pt>
                <c:pt idx="1">
                  <c:v>134875</c:v>
                </c:pt>
                <c:pt idx="2">
                  <c:v>174779</c:v>
                </c:pt>
                <c:pt idx="3">
                  <c:v>87509</c:v>
                </c:pt>
                <c:pt idx="4">
                  <c:v>28260</c:v>
                </c:pt>
              </c:numCache>
            </c:numRef>
          </c:val>
          <c:smooth val="0"/>
          <c:extLst>
            <c:ext xmlns:c16="http://schemas.microsoft.com/office/drawing/2014/chart" uri="{C3380CC4-5D6E-409C-BE32-E72D297353CC}">
              <c16:uniqueId val="{00000001-DC49-42A9-9F2D-BDBE9A605692}"/>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9.33</c:v>
                </c:pt>
                <c:pt idx="1">
                  <c:v>12.52</c:v>
                </c:pt>
                <c:pt idx="2">
                  <c:v>20.45</c:v>
                </c:pt>
                <c:pt idx="3">
                  <c:v>20.5</c:v>
                </c:pt>
                <c:pt idx="4">
                  <c:v>15.4</c:v>
                </c:pt>
              </c:numCache>
            </c:numRef>
          </c:val>
          <c:extLst>
            <c:ext xmlns:c16="http://schemas.microsoft.com/office/drawing/2014/chart" uri="{C3380CC4-5D6E-409C-BE32-E72D297353CC}">
              <c16:uniqueId val="{00000000-67F1-4719-B567-5B4E112A3523}"/>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83.78</c:v>
                </c:pt>
                <c:pt idx="1">
                  <c:v>89.5</c:v>
                </c:pt>
                <c:pt idx="2">
                  <c:v>88.36</c:v>
                </c:pt>
                <c:pt idx="3">
                  <c:v>100.58</c:v>
                </c:pt>
                <c:pt idx="4">
                  <c:v>107.78</c:v>
                </c:pt>
              </c:numCache>
            </c:numRef>
          </c:val>
          <c:extLst>
            <c:ext xmlns:c16="http://schemas.microsoft.com/office/drawing/2014/chart" uri="{C3380CC4-5D6E-409C-BE32-E72D297353CC}">
              <c16:uniqueId val="{00000001-67F1-4719-B567-5B4E112A3523}"/>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-2.48</c:v>
                </c:pt>
                <c:pt idx="1">
                  <c:v>-1.03</c:v>
                </c:pt>
                <c:pt idx="2">
                  <c:v>0.65</c:v>
                </c:pt>
                <c:pt idx="3">
                  <c:v>1.64</c:v>
                </c:pt>
                <c:pt idx="4">
                  <c:v>-16.649999999999999</c:v>
                </c:pt>
              </c:numCache>
            </c:numRef>
          </c:val>
          <c:smooth val="0"/>
          <c:extLst>
            <c:ext xmlns:c16="http://schemas.microsoft.com/office/drawing/2014/chart" uri="{C3380CC4-5D6E-409C-BE32-E72D297353CC}">
              <c16:uniqueId val="{00000002-67F1-4719-B567-5B4E112A3523}"/>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5F88-4E7F-8229-AB5DC5930496}"/>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5F88-4E7F-8229-AB5DC5930496}"/>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5F88-4E7F-8229-AB5DC5930496}"/>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0.02</c:v>
                </c:pt>
                <c:pt idx="2">
                  <c:v>#N/A</c:v>
                </c:pt>
                <c:pt idx="3">
                  <c:v>0.06</c:v>
                </c:pt>
                <c:pt idx="4">
                  <c:v>#N/A</c:v>
                </c:pt>
                <c:pt idx="5">
                  <c:v>0.09</c:v>
                </c:pt>
                <c:pt idx="6">
                  <c:v>#N/A</c:v>
                </c:pt>
                <c:pt idx="7">
                  <c:v>0.1</c:v>
                </c:pt>
                <c:pt idx="8">
                  <c:v>#N/A</c:v>
                </c:pt>
                <c:pt idx="9">
                  <c:v>0.12</c:v>
                </c:pt>
              </c:numCache>
            </c:numRef>
          </c:val>
          <c:extLst>
            <c:ext xmlns:c16="http://schemas.microsoft.com/office/drawing/2014/chart" uri="{C3380CC4-5D6E-409C-BE32-E72D297353CC}">
              <c16:uniqueId val="{00000003-5F88-4E7F-8229-AB5DC5930496}"/>
            </c:ext>
          </c:extLst>
        </c:ser>
        <c:ser>
          <c:idx val="4"/>
          <c:order val="4"/>
          <c:tx>
            <c:strRef>
              <c:f>データシート!$A$31</c:f>
              <c:strCache>
                <c:ptCount val="1"/>
                <c:pt idx="0">
                  <c:v>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1.06</c:v>
                </c:pt>
                <c:pt idx="2">
                  <c:v>#N/A</c:v>
                </c:pt>
                <c:pt idx="3">
                  <c:v>1.06</c:v>
                </c:pt>
                <c:pt idx="4">
                  <c:v>#N/A</c:v>
                </c:pt>
                <c:pt idx="5">
                  <c:v>1.36</c:v>
                </c:pt>
                <c:pt idx="6">
                  <c:v>#N/A</c:v>
                </c:pt>
                <c:pt idx="7">
                  <c:v>1.28</c:v>
                </c:pt>
                <c:pt idx="8">
                  <c:v>#N/A</c:v>
                </c:pt>
                <c:pt idx="9">
                  <c:v>0.79</c:v>
                </c:pt>
              </c:numCache>
            </c:numRef>
          </c:val>
          <c:extLst>
            <c:ext xmlns:c16="http://schemas.microsoft.com/office/drawing/2014/chart" uri="{C3380CC4-5D6E-409C-BE32-E72D297353CC}">
              <c16:uniqueId val="{00000004-5F88-4E7F-8229-AB5DC5930496}"/>
            </c:ext>
          </c:extLst>
        </c:ser>
        <c:ser>
          <c:idx val="5"/>
          <c:order val="5"/>
          <c:tx>
            <c:strRef>
              <c:f>データシート!$A$32</c:f>
              <c:strCache>
                <c:ptCount val="1"/>
                <c:pt idx="0">
                  <c:v>田舎館村農業集落排水事業会計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1.62</c:v>
                </c:pt>
                <c:pt idx="2">
                  <c:v>#N/A</c:v>
                </c:pt>
                <c:pt idx="3">
                  <c:v>1.73</c:v>
                </c:pt>
                <c:pt idx="4">
                  <c:v>#N/A</c:v>
                </c:pt>
                <c:pt idx="5">
                  <c:v>1.67</c:v>
                </c:pt>
                <c:pt idx="6">
                  <c:v>#N/A</c:v>
                </c:pt>
                <c:pt idx="7">
                  <c:v>1.59</c:v>
                </c:pt>
                <c:pt idx="8">
                  <c:v>#N/A</c:v>
                </c:pt>
                <c:pt idx="9">
                  <c:v>1.51</c:v>
                </c:pt>
              </c:numCache>
            </c:numRef>
          </c:val>
          <c:extLst>
            <c:ext xmlns:c16="http://schemas.microsoft.com/office/drawing/2014/chart" uri="{C3380CC4-5D6E-409C-BE32-E72D297353CC}">
              <c16:uniqueId val="{00000005-5F88-4E7F-8229-AB5DC5930496}"/>
            </c:ext>
          </c:extLst>
        </c:ser>
        <c:ser>
          <c:idx val="6"/>
          <c:order val="6"/>
          <c:tx>
            <c:strRef>
              <c:f>データシート!$A$33</c:f>
              <c:strCache>
                <c:ptCount val="1"/>
                <c:pt idx="0">
                  <c:v>田舎館村水道事業会計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2.34</c:v>
                </c:pt>
                <c:pt idx="2">
                  <c:v>#N/A</c:v>
                </c:pt>
                <c:pt idx="3">
                  <c:v>2.93</c:v>
                </c:pt>
                <c:pt idx="4">
                  <c:v>#N/A</c:v>
                </c:pt>
                <c:pt idx="5">
                  <c:v>3.12</c:v>
                </c:pt>
                <c:pt idx="6">
                  <c:v>#N/A</c:v>
                </c:pt>
                <c:pt idx="7">
                  <c:v>3.63</c:v>
                </c:pt>
                <c:pt idx="8">
                  <c:v>#N/A</c:v>
                </c:pt>
                <c:pt idx="9">
                  <c:v>3.97</c:v>
                </c:pt>
              </c:numCache>
            </c:numRef>
          </c:val>
          <c:extLst>
            <c:ext xmlns:c16="http://schemas.microsoft.com/office/drawing/2014/chart" uri="{C3380CC4-5D6E-409C-BE32-E72D297353CC}">
              <c16:uniqueId val="{00000006-5F88-4E7F-8229-AB5DC5930496}"/>
            </c:ext>
          </c:extLst>
        </c:ser>
        <c:ser>
          <c:idx val="7"/>
          <c:order val="7"/>
          <c:tx>
            <c:strRef>
              <c:f>データシート!$A$34</c:f>
              <c:strCache>
                <c:ptCount val="1"/>
                <c:pt idx="0">
                  <c:v>田舎館村下水道事業会計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7.48</c:v>
                </c:pt>
                <c:pt idx="2">
                  <c:v>#N/A</c:v>
                </c:pt>
                <c:pt idx="3">
                  <c:v>7.75</c:v>
                </c:pt>
                <c:pt idx="4">
                  <c:v>#N/A</c:v>
                </c:pt>
                <c:pt idx="5">
                  <c:v>7.24</c:v>
                </c:pt>
                <c:pt idx="6">
                  <c:v>#N/A</c:v>
                </c:pt>
                <c:pt idx="7">
                  <c:v>6.47</c:v>
                </c:pt>
                <c:pt idx="8">
                  <c:v>#N/A</c:v>
                </c:pt>
                <c:pt idx="9">
                  <c:v>5.94</c:v>
                </c:pt>
              </c:numCache>
            </c:numRef>
          </c:val>
          <c:extLst>
            <c:ext xmlns:c16="http://schemas.microsoft.com/office/drawing/2014/chart" uri="{C3380CC4-5D6E-409C-BE32-E72D297353CC}">
              <c16:uniqueId val="{00000007-5F88-4E7F-8229-AB5DC5930496}"/>
            </c:ext>
          </c:extLst>
        </c:ser>
        <c:ser>
          <c:idx val="8"/>
          <c:order val="8"/>
          <c:tx>
            <c:strRef>
              <c:f>データシート!$A$35</c:f>
              <c:strCache>
                <c:ptCount val="1"/>
                <c:pt idx="0">
                  <c:v>介護保険特別会計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8.6999999999999993</c:v>
                </c:pt>
                <c:pt idx="2">
                  <c:v>#N/A</c:v>
                </c:pt>
                <c:pt idx="3">
                  <c:v>11.34</c:v>
                </c:pt>
                <c:pt idx="4">
                  <c:v>#N/A</c:v>
                </c:pt>
                <c:pt idx="5">
                  <c:v>10.94</c:v>
                </c:pt>
                <c:pt idx="6">
                  <c:v>#N/A</c:v>
                </c:pt>
                <c:pt idx="7">
                  <c:v>10.94</c:v>
                </c:pt>
                <c:pt idx="8">
                  <c:v>#N/A</c:v>
                </c:pt>
                <c:pt idx="9">
                  <c:v>8.4600000000000009</c:v>
                </c:pt>
              </c:numCache>
            </c:numRef>
          </c:val>
          <c:extLst>
            <c:ext xmlns:c16="http://schemas.microsoft.com/office/drawing/2014/chart" uri="{C3380CC4-5D6E-409C-BE32-E72D297353CC}">
              <c16:uniqueId val="{00000008-5F88-4E7F-8229-AB5DC5930496}"/>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9.33</c:v>
                </c:pt>
                <c:pt idx="2">
                  <c:v>#N/A</c:v>
                </c:pt>
                <c:pt idx="3">
                  <c:v>12.52</c:v>
                </c:pt>
                <c:pt idx="4">
                  <c:v>#N/A</c:v>
                </c:pt>
                <c:pt idx="5">
                  <c:v>20.440000000000001</c:v>
                </c:pt>
                <c:pt idx="6">
                  <c:v>#N/A</c:v>
                </c:pt>
                <c:pt idx="7">
                  <c:v>20.49</c:v>
                </c:pt>
                <c:pt idx="8">
                  <c:v>#N/A</c:v>
                </c:pt>
                <c:pt idx="9">
                  <c:v>15.39</c:v>
                </c:pt>
              </c:numCache>
            </c:numRef>
          </c:val>
          <c:extLst>
            <c:ext xmlns:c16="http://schemas.microsoft.com/office/drawing/2014/chart" uri="{C3380CC4-5D6E-409C-BE32-E72D297353CC}">
              <c16:uniqueId val="{00000009-5F88-4E7F-8229-AB5DC5930496}"/>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333</c:v>
                </c:pt>
                <c:pt idx="5">
                  <c:v>317</c:v>
                </c:pt>
                <c:pt idx="8">
                  <c:v>313</c:v>
                </c:pt>
                <c:pt idx="11">
                  <c:v>315</c:v>
                </c:pt>
                <c:pt idx="14">
                  <c:v>312</c:v>
                </c:pt>
              </c:numCache>
            </c:numRef>
          </c:val>
          <c:extLst>
            <c:ext xmlns:c16="http://schemas.microsoft.com/office/drawing/2014/chart" uri="{C3380CC4-5D6E-409C-BE32-E72D297353CC}">
              <c16:uniqueId val="{00000000-D782-4097-8419-E6F2F40F7E66}"/>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782-4097-8419-E6F2F40F7E66}"/>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18</c:v>
                </c:pt>
                <c:pt idx="3">
                  <c:v>15</c:v>
                </c:pt>
                <c:pt idx="6">
                  <c:v>5</c:v>
                </c:pt>
                <c:pt idx="9">
                  <c:v>2</c:v>
                </c:pt>
                <c:pt idx="12">
                  <c:v>2</c:v>
                </c:pt>
              </c:numCache>
            </c:numRef>
          </c:val>
          <c:extLst>
            <c:ext xmlns:c16="http://schemas.microsoft.com/office/drawing/2014/chart" uri="{C3380CC4-5D6E-409C-BE32-E72D297353CC}">
              <c16:uniqueId val="{00000002-D782-4097-8419-E6F2F40F7E66}"/>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13</c:v>
                </c:pt>
                <c:pt idx="3">
                  <c:v>12</c:v>
                </c:pt>
                <c:pt idx="6">
                  <c:v>17</c:v>
                </c:pt>
                <c:pt idx="9">
                  <c:v>22</c:v>
                </c:pt>
                <c:pt idx="12">
                  <c:v>22</c:v>
                </c:pt>
              </c:numCache>
            </c:numRef>
          </c:val>
          <c:extLst>
            <c:ext xmlns:c16="http://schemas.microsoft.com/office/drawing/2014/chart" uri="{C3380CC4-5D6E-409C-BE32-E72D297353CC}">
              <c16:uniqueId val="{00000003-D782-4097-8419-E6F2F40F7E66}"/>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124</c:v>
                </c:pt>
                <c:pt idx="3">
                  <c:v>122</c:v>
                </c:pt>
                <c:pt idx="6">
                  <c:v>120</c:v>
                </c:pt>
                <c:pt idx="9">
                  <c:v>119</c:v>
                </c:pt>
                <c:pt idx="12">
                  <c:v>119</c:v>
                </c:pt>
              </c:numCache>
            </c:numRef>
          </c:val>
          <c:extLst>
            <c:ext xmlns:c16="http://schemas.microsoft.com/office/drawing/2014/chart" uri="{C3380CC4-5D6E-409C-BE32-E72D297353CC}">
              <c16:uniqueId val="{00000004-D782-4097-8419-E6F2F40F7E66}"/>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782-4097-8419-E6F2F40F7E66}"/>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782-4097-8419-E6F2F40F7E66}"/>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316</c:v>
                </c:pt>
                <c:pt idx="3">
                  <c:v>302</c:v>
                </c:pt>
                <c:pt idx="6">
                  <c:v>311</c:v>
                </c:pt>
                <c:pt idx="9">
                  <c:v>349</c:v>
                </c:pt>
                <c:pt idx="12">
                  <c:v>415</c:v>
                </c:pt>
              </c:numCache>
            </c:numRef>
          </c:val>
          <c:extLst>
            <c:ext xmlns:c16="http://schemas.microsoft.com/office/drawing/2014/chart" uri="{C3380CC4-5D6E-409C-BE32-E72D297353CC}">
              <c16:uniqueId val="{00000007-D782-4097-8419-E6F2F40F7E66}"/>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138</c:v>
                </c:pt>
                <c:pt idx="2">
                  <c:v>#N/A</c:v>
                </c:pt>
                <c:pt idx="3">
                  <c:v>#N/A</c:v>
                </c:pt>
                <c:pt idx="4">
                  <c:v>134</c:v>
                </c:pt>
                <c:pt idx="5">
                  <c:v>#N/A</c:v>
                </c:pt>
                <c:pt idx="6">
                  <c:v>#N/A</c:v>
                </c:pt>
                <c:pt idx="7">
                  <c:v>140</c:v>
                </c:pt>
                <c:pt idx="8">
                  <c:v>#N/A</c:v>
                </c:pt>
                <c:pt idx="9">
                  <c:v>#N/A</c:v>
                </c:pt>
                <c:pt idx="10">
                  <c:v>177</c:v>
                </c:pt>
                <c:pt idx="11">
                  <c:v>#N/A</c:v>
                </c:pt>
                <c:pt idx="12">
                  <c:v>#N/A</c:v>
                </c:pt>
                <c:pt idx="13">
                  <c:v>246</c:v>
                </c:pt>
                <c:pt idx="14">
                  <c:v>#N/A</c:v>
                </c:pt>
              </c:numCache>
            </c:numRef>
          </c:val>
          <c:smooth val="0"/>
          <c:extLst>
            <c:ext xmlns:c16="http://schemas.microsoft.com/office/drawing/2014/chart" uri="{C3380CC4-5D6E-409C-BE32-E72D297353CC}">
              <c16:uniqueId val="{00000008-D782-4097-8419-E6F2F40F7E66}"/>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3722</c:v>
                </c:pt>
                <c:pt idx="5">
                  <c:v>4049</c:v>
                </c:pt>
                <c:pt idx="8">
                  <c:v>4641</c:v>
                </c:pt>
                <c:pt idx="11">
                  <c:v>4644</c:v>
                </c:pt>
                <c:pt idx="14">
                  <c:v>4390</c:v>
                </c:pt>
              </c:numCache>
            </c:numRef>
          </c:val>
          <c:extLst>
            <c:ext xmlns:c16="http://schemas.microsoft.com/office/drawing/2014/chart" uri="{C3380CC4-5D6E-409C-BE32-E72D297353CC}">
              <c16:uniqueId val="{00000000-28C3-41A0-8A41-BB1D36DE9F30}"/>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28C3-41A0-8A41-BB1D36DE9F30}"/>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2034</c:v>
                </c:pt>
                <c:pt idx="5">
                  <c:v>2151</c:v>
                </c:pt>
                <c:pt idx="8">
                  <c:v>2217</c:v>
                </c:pt>
                <c:pt idx="11">
                  <c:v>2750</c:v>
                </c:pt>
                <c:pt idx="14">
                  <c:v>3026</c:v>
                </c:pt>
              </c:numCache>
            </c:numRef>
          </c:val>
          <c:extLst>
            <c:ext xmlns:c16="http://schemas.microsoft.com/office/drawing/2014/chart" uri="{C3380CC4-5D6E-409C-BE32-E72D297353CC}">
              <c16:uniqueId val="{00000002-28C3-41A0-8A41-BB1D36DE9F30}"/>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28C3-41A0-8A41-BB1D36DE9F30}"/>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28C3-41A0-8A41-BB1D36DE9F30}"/>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4</c:v>
                </c:pt>
                <c:pt idx="3">
                  <c:v>4</c:v>
                </c:pt>
                <c:pt idx="6">
                  <c:v>11</c:v>
                </c:pt>
                <c:pt idx="9">
                  <c:v>10</c:v>
                </c:pt>
                <c:pt idx="12">
                  <c:v>9</c:v>
                </c:pt>
              </c:numCache>
            </c:numRef>
          </c:val>
          <c:extLst>
            <c:ext xmlns:c16="http://schemas.microsoft.com/office/drawing/2014/chart" uri="{C3380CC4-5D6E-409C-BE32-E72D297353CC}">
              <c16:uniqueId val="{00000005-28C3-41A0-8A41-BB1D36DE9F30}"/>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452</c:v>
                </c:pt>
                <c:pt idx="3">
                  <c:v>411</c:v>
                </c:pt>
                <c:pt idx="6">
                  <c:v>420</c:v>
                </c:pt>
                <c:pt idx="9">
                  <c:v>424</c:v>
                </c:pt>
                <c:pt idx="12">
                  <c:v>414</c:v>
                </c:pt>
              </c:numCache>
            </c:numRef>
          </c:val>
          <c:extLst>
            <c:ext xmlns:c16="http://schemas.microsoft.com/office/drawing/2014/chart" uri="{C3380CC4-5D6E-409C-BE32-E72D297353CC}">
              <c16:uniqueId val="{00000006-28C3-41A0-8A41-BB1D36DE9F30}"/>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125</c:v>
                </c:pt>
                <c:pt idx="3">
                  <c:v>143</c:v>
                </c:pt>
                <c:pt idx="6">
                  <c:v>133</c:v>
                </c:pt>
                <c:pt idx="9">
                  <c:v>121</c:v>
                </c:pt>
                <c:pt idx="12">
                  <c:v>101</c:v>
                </c:pt>
              </c:numCache>
            </c:numRef>
          </c:val>
          <c:extLst>
            <c:ext xmlns:c16="http://schemas.microsoft.com/office/drawing/2014/chart" uri="{C3380CC4-5D6E-409C-BE32-E72D297353CC}">
              <c16:uniqueId val="{00000007-28C3-41A0-8A41-BB1D36DE9F30}"/>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1513</c:v>
                </c:pt>
                <c:pt idx="3">
                  <c:v>1379</c:v>
                </c:pt>
                <c:pt idx="6">
                  <c:v>1256</c:v>
                </c:pt>
                <c:pt idx="9">
                  <c:v>1207</c:v>
                </c:pt>
                <c:pt idx="12">
                  <c:v>1158</c:v>
                </c:pt>
              </c:numCache>
            </c:numRef>
          </c:val>
          <c:extLst>
            <c:ext xmlns:c16="http://schemas.microsoft.com/office/drawing/2014/chart" uri="{C3380CC4-5D6E-409C-BE32-E72D297353CC}">
              <c16:uniqueId val="{00000008-28C3-41A0-8A41-BB1D36DE9F30}"/>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34</c:v>
                </c:pt>
                <c:pt idx="3">
                  <c:v>19</c:v>
                </c:pt>
                <c:pt idx="6">
                  <c:v>16</c:v>
                </c:pt>
                <c:pt idx="9">
                  <c:v>12</c:v>
                </c:pt>
                <c:pt idx="12">
                  <c:v>11</c:v>
                </c:pt>
              </c:numCache>
            </c:numRef>
          </c:val>
          <c:extLst>
            <c:ext xmlns:c16="http://schemas.microsoft.com/office/drawing/2014/chart" uri="{C3380CC4-5D6E-409C-BE32-E72D297353CC}">
              <c16:uniqueId val="{00000009-28C3-41A0-8A41-BB1D36DE9F30}"/>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2909</c:v>
                </c:pt>
                <c:pt idx="3">
                  <c:v>3584</c:v>
                </c:pt>
                <c:pt idx="6">
                  <c:v>4560</c:v>
                </c:pt>
                <c:pt idx="9">
                  <c:v>4679</c:v>
                </c:pt>
                <c:pt idx="12">
                  <c:v>4482</c:v>
                </c:pt>
              </c:numCache>
            </c:numRef>
          </c:val>
          <c:extLst>
            <c:ext xmlns:c16="http://schemas.microsoft.com/office/drawing/2014/chart" uri="{C3380CC4-5D6E-409C-BE32-E72D297353CC}">
              <c16:uniqueId val="{0000000A-28C3-41A0-8A41-BB1D36DE9F30}"/>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28C3-41A0-8A41-BB1D36DE9F30}"/>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2215</c:v>
                </c:pt>
                <c:pt idx="1">
                  <c:v>2720</c:v>
                </c:pt>
                <c:pt idx="2">
                  <c:v>2896</c:v>
                </c:pt>
              </c:numCache>
            </c:numRef>
          </c:val>
          <c:extLst>
            <c:ext xmlns:c16="http://schemas.microsoft.com/office/drawing/2014/chart" uri="{C3380CC4-5D6E-409C-BE32-E72D297353CC}">
              <c16:uniqueId val="{00000000-9429-454F-9EAC-49DB91DABEC7}"/>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3</c:v>
                </c:pt>
                <c:pt idx="1">
                  <c:v>30</c:v>
                </c:pt>
                <c:pt idx="2">
                  <c:v>130</c:v>
                </c:pt>
              </c:numCache>
            </c:numRef>
          </c:val>
          <c:extLst>
            <c:ext xmlns:c16="http://schemas.microsoft.com/office/drawing/2014/chart" uri="{C3380CC4-5D6E-409C-BE32-E72D297353CC}">
              <c16:uniqueId val="{00000001-9429-454F-9EAC-49DB91DABEC7}"/>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39</c:v>
                </c:pt>
                <c:pt idx="1">
                  <c:v>49</c:v>
                </c:pt>
                <c:pt idx="2">
                  <c:v>259</c:v>
                </c:pt>
              </c:numCache>
            </c:numRef>
          </c:val>
          <c:extLst>
            <c:ext xmlns:c16="http://schemas.microsoft.com/office/drawing/2014/chart" uri="{C3380CC4-5D6E-409C-BE32-E72D297353CC}">
              <c16:uniqueId val="{00000002-9429-454F-9EAC-49DB91DABEC7}"/>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青森県田舎館村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7,419
7,408
22.35
4,561,619
4,132,103
413,761
2,686,837
4,481,771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近年は類似団体平均値で推移している。人口減少に加え農業従事者の高齢化や後継者不足により、税収増加を見込めない状況である。今後も少子高齢化の進行が見込まれるが、移住・定住促進や企業誘致、人口減少対策の推進により、自主財源の確保に努め財政の健全化を図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00000000-0008-0000-0300-00003E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35278</xdr:rowOff>
    </xdr:from>
    <xdr:to>
      <xdr:col>23</xdr:col>
      <xdr:colOff>133350</xdr:colOff>
      <xdr:row>44</xdr:row>
      <xdr:rowOff>71261</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flipV="1">
          <a:off x="4953000" y="6207478"/>
          <a:ext cx="0" cy="14075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43338</xdr:rowOff>
    </xdr:from>
    <xdr:ext cx="762000" cy="259045"/>
    <xdr:sp macro="" textlink="">
      <xdr:nvSpPr>
        <xdr:cNvPr id="64" name="財政力最小値テキスト">
          <a:extLst>
            <a:ext uri="{FF2B5EF4-FFF2-40B4-BE49-F238E27FC236}">
              <a16:creationId xmlns:a16="http://schemas.microsoft.com/office/drawing/2014/main" id="{00000000-0008-0000-0300-000040000000}"/>
            </a:ext>
          </a:extLst>
        </xdr:cNvPr>
        <xdr:cNvSpPr txBox="1"/>
      </xdr:nvSpPr>
      <xdr:spPr>
        <a:xfrm>
          <a:off x="5041900" y="7587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71261</xdr:rowOff>
    </xdr:from>
    <xdr:to>
      <xdr:col>24</xdr:col>
      <xdr:colOff>12700</xdr:colOff>
      <xdr:row>44</xdr:row>
      <xdr:rowOff>71261</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7615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121655</xdr:rowOff>
    </xdr:from>
    <xdr:ext cx="762000" cy="259045"/>
    <xdr:sp macro="" textlink="">
      <xdr:nvSpPr>
        <xdr:cNvPr id="66" name="財政力最大値テキスト">
          <a:extLst>
            <a:ext uri="{FF2B5EF4-FFF2-40B4-BE49-F238E27FC236}">
              <a16:creationId xmlns:a16="http://schemas.microsoft.com/office/drawing/2014/main" id="{00000000-0008-0000-0300-000042000000}"/>
            </a:ext>
          </a:extLst>
        </xdr:cNvPr>
        <xdr:cNvSpPr txBox="1"/>
      </xdr:nvSpPr>
      <xdr:spPr>
        <a:xfrm>
          <a:off x="5041900" y="5950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35278</xdr:rowOff>
    </xdr:from>
    <xdr:to>
      <xdr:col>24</xdr:col>
      <xdr:colOff>12700</xdr:colOff>
      <xdr:row>36</xdr:row>
      <xdr:rowOff>35278</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6207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41628</xdr:rowOff>
    </xdr:from>
    <xdr:to>
      <xdr:col>23</xdr:col>
      <xdr:colOff>133350</xdr:colOff>
      <xdr:row>43</xdr:row>
      <xdr:rowOff>55033</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114800" y="7413978"/>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147760</xdr:rowOff>
    </xdr:from>
    <xdr:ext cx="762000" cy="259045"/>
    <xdr:sp macro="" textlink="">
      <xdr:nvSpPr>
        <xdr:cNvPr id="69" name="財政力平均値テキスト">
          <a:extLst>
            <a:ext uri="{FF2B5EF4-FFF2-40B4-BE49-F238E27FC236}">
              <a16:creationId xmlns:a16="http://schemas.microsoft.com/office/drawing/2014/main" id="{00000000-0008-0000-0300-000045000000}"/>
            </a:ext>
          </a:extLst>
        </xdr:cNvPr>
        <xdr:cNvSpPr txBox="1"/>
      </xdr:nvSpPr>
      <xdr:spPr>
        <a:xfrm>
          <a:off x="5041900" y="73486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4233</xdr:rowOff>
    </xdr:from>
    <xdr:to>
      <xdr:col>23</xdr:col>
      <xdr:colOff>184150</xdr:colOff>
      <xdr:row>43</xdr:row>
      <xdr:rowOff>105833</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9022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28222</xdr:rowOff>
    </xdr:from>
    <xdr:to>
      <xdr:col>19</xdr:col>
      <xdr:colOff>133350</xdr:colOff>
      <xdr:row>43</xdr:row>
      <xdr:rowOff>41628</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3225800" y="7400572"/>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4233</xdr:rowOff>
    </xdr:from>
    <xdr:to>
      <xdr:col>19</xdr:col>
      <xdr:colOff>184150</xdr:colOff>
      <xdr:row>43</xdr:row>
      <xdr:rowOff>105833</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064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90610</xdr:rowOff>
    </xdr:from>
    <xdr:ext cx="736600" cy="259045"/>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3733800" y="74629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28222</xdr:rowOff>
    </xdr:from>
    <xdr:to>
      <xdr:col>15</xdr:col>
      <xdr:colOff>82550</xdr:colOff>
      <xdr:row>43</xdr:row>
      <xdr:rowOff>28222</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2336800" y="74005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162278</xdr:rowOff>
    </xdr:from>
    <xdr:to>
      <xdr:col>15</xdr:col>
      <xdr:colOff>133350</xdr:colOff>
      <xdr:row>43</xdr:row>
      <xdr:rowOff>92428</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3175000" y="736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77205</xdr:rowOff>
    </xdr:from>
    <xdr:ext cx="7620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2844800" y="7449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28222</xdr:rowOff>
    </xdr:from>
    <xdr:to>
      <xdr:col>11</xdr:col>
      <xdr:colOff>31750</xdr:colOff>
      <xdr:row>43</xdr:row>
      <xdr:rowOff>41628</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flipV="1">
          <a:off x="1447800" y="7400572"/>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162278</xdr:rowOff>
    </xdr:from>
    <xdr:to>
      <xdr:col>11</xdr:col>
      <xdr:colOff>82550</xdr:colOff>
      <xdr:row>43</xdr:row>
      <xdr:rowOff>92428</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2286000" y="736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77205</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955800" y="7449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4233</xdr:rowOff>
    </xdr:from>
    <xdr:to>
      <xdr:col>7</xdr:col>
      <xdr:colOff>31750</xdr:colOff>
      <xdr:row>43</xdr:row>
      <xdr:rowOff>105833</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1397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90610</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066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4233</xdr:rowOff>
    </xdr:from>
    <xdr:to>
      <xdr:col>23</xdr:col>
      <xdr:colOff>184150</xdr:colOff>
      <xdr:row>43</xdr:row>
      <xdr:rowOff>105833</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9022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20760</xdr:rowOff>
    </xdr:from>
    <xdr:ext cx="762000" cy="259045"/>
    <xdr:sp macro="" textlink="">
      <xdr:nvSpPr>
        <xdr:cNvPr id="88" name="財政力該当値テキスト">
          <a:extLst>
            <a:ext uri="{FF2B5EF4-FFF2-40B4-BE49-F238E27FC236}">
              <a16:creationId xmlns:a16="http://schemas.microsoft.com/office/drawing/2014/main" id="{00000000-0008-0000-0300-000058000000}"/>
            </a:ext>
          </a:extLst>
        </xdr:cNvPr>
        <xdr:cNvSpPr txBox="1"/>
      </xdr:nvSpPr>
      <xdr:spPr>
        <a:xfrm>
          <a:off x="5041900" y="722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162278</xdr:rowOff>
    </xdr:from>
    <xdr:to>
      <xdr:col>19</xdr:col>
      <xdr:colOff>184150</xdr:colOff>
      <xdr:row>43</xdr:row>
      <xdr:rowOff>92428</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064000" y="7363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102605</xdr:rowOff>
    </xdr:from>
    <xdr:ext cx="7366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3733800" y="71320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148872</xdr:rowOff>
    </xdr:from>
    <xdr:to>
      <xdr:col>15</xdr:col>
      <xdr:colOff>133350</xdr:colOff>
      <xdr:row>43</xdr:row>
      <xdr:rowOff>79022</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3175000" y="734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89199</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2844800" y="7118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148872</xdr:rowOff>
    </xdr:from>
    <xdr:to>
      <xdr:col>11</xdr:col>
      <xdr:colOff>82550</xdr:colOff>
      <xdr:row>43</xdr:row>
      <xdr:rowOff>79022</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2286000" y="734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89199</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955800" y="7118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162278</xdr:rowOff>
    </xdr:from>
    <xdr:to>
      <xdr:col>7</xdr:col>
      <xdr:colOff>31750</xdr:colOff>
      <xdr:row>43</xdr:row>
      <xdr:rowOff>92428</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1397000" y="7363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102605</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066800" y="7132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[84.6%]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前年度に比べ</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地方債の元利償還金が増加（約</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6,600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万円</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したこと</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により、経常収支比率が前年度と比べ</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6.3</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となった。</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今後も、川部操車場跡地整備事業や小学校屋根改修事業の償還開始により</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増加が見込まれるため、</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より一層</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徹底した経常経費の見直しと自主財源の確保に努める。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a:extLst>
            <a:ext uri="{FF2B5EF4-FFF2-40B4-BE49-F238E27FC236}">
              <a16:creationId xmlns:a16="http://schemas.microsoft.com/office/drawing/2014/main" id="{00000000-0008-0000-0300-00007B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1270</xdr:rowOff>
    </xdr:from>
    <xdr:to>
      <xdr:col>23</xdr:col>
      <xdr:colOff>133350</xdr:colOff>
      <xdr:row>66</xdr:row>
      <xdr:rowOff>164592</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flipV="1">
          <a:off x="4953000" y="10288270"/>
          <a:ext cx="0" cy="11920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136669</xdr:rowOff>
    </xdr:from>
    <xdr:ext cx="762000" cy="259045"/>
    <xdr:sp macro="" textlink="">
      <xdr:nvSpPr>
        <xdr:cNvPr id="125" name="財政構造の弾力性最小値テキスト">
          <a:extLst>
            <a:ext uri="{FF2B5EF4-FFF2-40B4-BE49-F238E27FC236}">
              <a16:creationId xmlns:a16="http://schemas.microsoft.com/office/drawing/2014/main" id="{00000000-0008-0000-0300-00007D000000}"/>
            </a:ext>
          </a:extLst>
        </xdr:cNvPr>
        <xdr:cNvSpPr txBox="1"/>
      </xdr:nvSpPr>
      <xdr:spPr>
        <a:xfrm>
          <a:off x="5041900" y="11452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164592</xdr:rowOff>
    </xdr:from>
    <xdr:to>
      <xdr:col>24</xdr:col>
      <xdr:colOff>12700</xdr:colOff>
      <xdr:row>66</xdr:row>
      <xdr:rowOff>164592</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4864100" y="11480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87647</xdr:rowOff>
    </xdr:from>
    <xdr:ext cx="762000" cy="259045"/>
    <xdr:sp macro="" textlink="">
      <xdr:nvSpPr>
        <xdr:cNvPr id="127" name="財政構造の弾力性最大値テキスト">
          <a:extLst>
            <a:ext uri="{FF2B5EF4-FFF2-40B4-BE49-F238E27FC236}">
              <a16:creationId xmlns:a16="http://schemas.microsoft.com/office/drawing/2014/main" id="{00000000-0008-0000-0300-00007F000000}"/>
            </a:ext>
          </a:extLst>
        </xdr:cNvPr>
        <xdr:cNvSpPr txBox="1"/>
      </xdr:nvSpPr>
      <xdr:spPr>
        <a:xfrm>
          <a:off x="5041900" y="10031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1270</xdr:rowOff>
    </xdr:from>
    <xdr:to>
      <xdr:col>24</xdr:col>
      <xdr:colOff>12700</xdr:colOff>
      <xdr:row>60</xdr:row>
      <xdr:rowOff>1270</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0288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13208</xdr:rowOff>
    </xdr:from>
    <xdr:to>
      <xdr:col>23</xdr:col>
      <xdr:colOff>133350</xdr:colOff>
      <xdr:row>62</xdr:row>
      <xdr:rowOff>145796</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114800" y="10471658"/>
          <a:ext cx="838200" cy="304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168419</xdr:rowOff>
    </xdr:from>
    <xdr:ext cx="762000" cy="259045"/>
    <xdr:sp macro="" textlink="">
      <xdr:nvSpPr>
        <xdr:cNvPr id="130" name="財政構造の弾力性平均値テキスト">
          <a:extLst>
            <a:ext uri="{FF2B5EF4-FFF2-40B4-BE49-F238E27FC236}">
              <a16:creationId xmlns:a16="http://schemas.microsoft.com/office/drawing/2014/main" id="{00000000-0008-0000-0300-000082000000}"/>
            </a:ext>
          </a:extLst>
        </xdr:cNvPr>
        <xdr:cNvSpPr txBox="1"/>
      </xdr:nvSpPr>
      <xdr:spPr>
        <a:xfrm>
          <a:off x="5041900" y="107983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24892</xdr:rowOff>
    </xdr:from>
    <xdr:to>
      <xdr:col>23</xdr:col>
      <xdr:colOff>184150</xdr:colOff>
      <xdr:row>63</xdr:row>
      <xdr:rowOff>126492</xdr:rowOff>
    </xdr:to>
    <xdr:sp macro="" textlink="">
      <xdr:nvSpPr>
        <xdr:cNvPr id="131" name="フローチャート: 判断 130">
          <a:extLst>
            <a:ext uri="{FF2B5EF4-FFF2-40B4-BE49-F238E27FC236}">
              <a16:creationId xmlns:a16="http://schemas.microsoft.com/office/drawing/2014/main" id="{00000000-0008-0000-0300-000083000000}"/>
            </a:ext>
          </a:extLst>
        </xdr:cNvPr>
        <xdr:cNvSpPr/>
      </xdr:nvSpPr>
      <xdr:spPr>
        <a:xfrm>
          <a:off x="4902200" y="10826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13208</xdr:rowOff>
    </xdr:from>
    <xdr:to>
      <xdr:col>19</xdr:col>
      <xdr:colOff>133350</xdr:colOff>
      <xdr:row>63</xdr:row>
      <xdr:rowOff>37084</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flipV="1">
          <a:off x="3225800" y="10471658"/>
          <a:ext cx="889000" cy="366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41910</xdr:rowOff>
    </xdr:from>
    <xdr:to>
      <xdr:col>19</xdr:col>
      <xdr:colOff>184150</xdr:colOff>
      <xdr:row>62</xdr:row>
      <xdr:rowOff>143510</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064000" y="1067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128287</xdr:rowOff>
    </xdr:from>
    <xdr:ext cx="736600" cy="259045"/>
    <xdr:sp macro="" textlink="">
      <xdr:nvSpPr>
        <xdr:cNvPr id="134" name="テキスト ボックス 133">
          <a:extLst>
            <a:ext uri="{FF2B5EF4-FFF2-40B4-BE49-F238E27FC236}">
              <a16:creationId xmlns:a16="http://schemas.microsoft.com/office/drawing/2014/main" id="{00000000-0008-0000-0300-000086000000}"/>
            </a:ext>
          </a:extLst>
        </xdr:cNvPr>
        <xdr:cNvSpPr txBox="1"/>
      </xdr:nvSpPr>
      <xdr:spPr>
        <a:xfrm>
          <a:off x="3733800" y="107581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37084</xdr:rowOff>
    </xdr:from>
    <xdr:to>
      <xdr:col>15</xdr:col>
      <xdr:colOff>82550</xdr:colOff>
      <xdr:row>63</xdr:row>
      <xdr:rowOff>148082</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flipV="1">
          <a:off x="2336800" y="10838434"/>
          <a:ext cx="889000" cy="110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49022</xdr:rowOff>
    </xdr:from>
    <xdr:to>
      <xdr:col>15</xdr:col>
      <xdr:colOff>133350</xdr:colOff>
      <xdr:row>63</xdr:row>
      <xdr:rowOff>150622</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3175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135399</xdr:rowOff>
    </xdr:from>
    <xdr:ext cx="7620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2844800" y="1093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148082</xdr:rowOff>
    </xdr:from>
    <xdr:to>
      <xdr:col>11</xdr:col>
      <xdr:colOff>31750</xdr:colOff>
      <xdr:row>63</xdr:row>
      <xdr:rowOff>157734</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1447800" y="10949432"/>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92456</xdr:rowOff>
    </xdr:from>
    <xdr:to>
      <xdr:col>11</xdr:col>
      <xdr:colOff>82550</xdr:colOff>
      <xdr:row>64</xdr:row>
      <xdr:rowOff>22606</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2286000" y="1089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32783</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1955800" y="10662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82804</xdr:rowOff>
    </xdr:from>
    <xdr:to>
      <xdr:col>7</xdr:col>
      <xdr:colOff>31750</xdr:colOff>
      <xdr:row>64</xdr:row>
      <xdr:rowOff>12954</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1397000" y="1088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23131</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066800" y="10653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94996</xdr:rowOff>
    </xdr:from>
    <xdr:to>
      <xdr:col>23</xdr:col>
      <xdr:colOff>184150</xdr:colOff>
      <xdr:row>63</xdr:row>
      <xdr:rowOff>25146</xdr:rowOff>
    </xdr:to>
    <xdr:sp macro="" textlink="">
      <xdr:nvSpPr>
        <xdr:cNvPr id="148" name="楕円 147">
          <a:extLst>
            <a:ext uri="{FF2B5EF4-FFF2-40B4-BE49-F238E27FC236}">
              <a16:creationId xmlns:a16="http://schemas.microsoft.com/office/drawing/2014/main" id="{00000000-0008-0000-0300-000094000000}"/>
            </a:ext>
          </a:extLst>
        </xdr:cNvPr>
        <xdr:cNvSpPr/>
      </xdr:nvSpPr>
      <xdr:spPr>
        <a:xfrm>
          <a:off x="4902200" y="10724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111523</xdr:rowOff>
    </xdr:from>
    <xdr:ext cx="762000" cy="259045"/>
    <xdr:sp macro="" textlink="">
      <xdr:nvSpPr>
        <xdr:cNvPr id="149" name="財政構造の弾力性該当値テキスト">
          <a:extLst>
            <a:ext uri="{FF2B5EF4-FFF2-40B4-BE49-F238E27FC236}">
              <a16:creationId xmlns:a16="http://schemas.microsoft.com/office/drawing/2014/main" id="{00000000-0008-0000-0300-000095000000}"/>
            </a:ext>
          </a:extLst>
        </xdr:cNvPr>
        <xdr:cNvSpPr txBox="1"/>
      </xdr:nvSpPr>
      <xdr:spPr>
        <a:xfrm>
          <a:off x="5041900" y="10569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133858</xdr:rowOff>
    </xdr:from>
    <xdr:to>
      <xdr:col>19</xdr:col>
      <xdr:colOff>184150</xdr:colOff>
      <xdr:row>61</xdr:row>
      <xdr:rowOff>64008</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064000" y="10420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74185</xdr:rowOff>
    </xdr:from>
    <xdr:ext cx="7366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3733800" y="101897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157734</xdr:rowOff>
    </xdr:from>
    <xdr:to>
      <xdr:col>15</xdr:col>
      <xdr:colOff>133350</xdr:colOff>
      <xdr:row>63</xdr:row>
      <xdr:rowOff>87884</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3175000" y="10787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98061</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2844800" y="10556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97282</xdr:rowOff>
    </xdr:from>
    <xdr:to>
      <xdr:col>11</xdr:col>
      <xdr:colOff>82550</xdr:colOff>
      <xdr:row>64</xdr:row>
      <xdr:rowOff>27432</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2286000" y="10898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12209</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1955800" y="10985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106934</xdr:rowOff>
    </xdr:from>
    <xdr:to>
      <xdr:col>7</xdr:col>
      <xdr:colOff>31750</xdr:colOff>
      <xdr:row>64</xdr:row>
      <xdr:rowOff>37084</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1397000" y="10908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21861</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066800" y="10994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a:extLst>
            <a:ext uri="{FF2B5EF4-FFF2-40B4-BE49-F238E27FC236}">
              <a16:creationId xmlns:a16="http://schemas.microsoft.com/office/drawing/2014/main" id="{00000000-0008-0000-0300-00009E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[177,324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前年度より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12,912</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円増となっているが、類似団体内平均値より</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大きく</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下回っており、比較的良好な数値といえる。今後も引き続き適正な定員管理に努め、コストの縮減を図っていく。</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a:extLst>
            <a:ext uri="{FF2B5EF4-FFF2-40B4-BE49-F238E27FC236}">
              <a16:creationId xmlns:a16="http://schemas.microsoft.com/office/drawing/2014/main" id="{00000000-0008-0000-0300-0000AC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4" name="人件費・物件費等の状況グラフ枠">
          <a:extLst>
            <a:ext uri="{FF2B5EF4-FFF2-40B4-BE49-F238E27FC236}">
              <a16:creationId xmlns:a16="http://schemas.microsoft.com/office/drawing/2014/main" id="{00000000-0008-0000-0300-0000B8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110382</xdr:rowOff>
    </xdr:from>
    <xdr:to>
      <xdr:col>23</xdr:col>
      <xdr:colOff>133350</xdr:colOff>
      <xdr:row>87</xdr:row>
      <xdr:rowOff>169707</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flipV="1">
          <a:off x="4953000" y="13826382"/>
          <a:ext cx="0" cy="12594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87</xdr:row>
      <xdr:rowOff>141784</xdr:rowOff>
    </xdr:from>
    <xdr:ext cx="762000" cy="259045"/>
    <xdr:sp macro="" textlink="">
      <xdr:nvSpPr>
        <xdr:cNvPr id="186" name="人件費・物件費等の状況最小値テキスト">
          <a:extLst>
            <a:ext uri="{FF2B5EF4-FFF2-40B4-BE49-F238E27FC236}">
              <a16:creationId xmlns:a16="http://schemas.microsoft.com/office/drawing/2014/main" id="{00000000-0008-0000-0300-0000BA000000}"/>
            </a:ext>
          </a:extLst>
        </xdr:cNvPr>
        <xdr:cNvSpPr txBox="1"/>
      </xdr:nvSpPr>
      <xdr:spPr>
        <a:xfrm>
          <a:off x="5041900" y="15057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699,278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87</xdr:row>
      <xdr:rowOff>169707</xdr:rowOff>
    </xdr:from>
    <xdr:to>
      <xdr:col>24</xdr:col>
      <xdr:colOff>12700</xdr:colOff>
      <xdr:row>87</xdr:row>
      <xdr:rowOff>169707</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4864100" y="15085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25309</xdr:rowOff>
    </xdr:from>
    <xdr:ext cx="762000" cy="259045"/>
    <xdr:sp macro="" textlink="">
      <xdr:nvSpPr>
        <xdr:cNvPr id="188" name="人件費・物件費等の状況最大値テキスト">
          <a:extLst>
            <a:ext uri="{FF2B5EF4-FFF2-40B4-BE49-F238E27FC236}">
              <a16:creationId xmlns:a16="http://schemas.microsoft.com/office/drawing/2014/main" id="{00000000-0008-0000-0300-0000BC000000}"/>
            </a:ext>
          </a:extLst>
        </xdr:cNvPr>
        <xdr:cNvSpPr txBox="1"/>
      </xdr:nvSpPr>
      <xdr:spPr>
        <a:xfrm>
          <a:off x="5041900" y="13569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177,324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110382</xdr:rowOff>
    </xdr:from>
    <xdr:to>
      <xdr:col>24</xdr:col>
      <xdr:colOff>12700</xdr:colOff>
      <xdr:row>80</xdr:row>
      <xdr:rowOff>110382</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4864100" y="13826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79226</xdr:rowOff>
    </xdr:from>
    <xdr:to>
      <xdr:col>23</xdr:col>
      <xdr:colOff>133350</xdr:colOff>
      <xdr:row>80</xdr:row>
      <xdr:rowOff>110382</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114800" y="13795226"/>
          <a:ext cx="838200" cy="31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109490</xdr:rowOff>
    </xdr:from>
    <xdr:ext cx="762000" cy="259045"/>
    <xdr:sp macro="" textlink="">
      <xdr:nvSpPr>
        <xdr:cNvPr id="191" name="人件費・物件費等の状況平均値テキスト">
          <a:extLst>
            <a:ext uri="{FF2B5EF4-FFF2-40B4-BE49-F238E27FC236}">
              <a16:creationId xmlns:a16="http://schemas.microsoft.com/office/drawing/2014/main" id="{00000000-0008-0000-0300-0000BF000000}"/>
            </a:ext>
          </a:extLst>
        </xdr:cNvPr>
        <xdr:cNvSpPr txBox="1"/>
      </xdr:nvSpPr>
      <xdr:spPr>
        <a:xfrm>
          <a:off x="5041900" y="141683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351,684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137413</xdr:rowOff>
    </xdr:from>
    <xdr:to>
      <xdr:col>23</xdr:col>
      <xdr:colOff>184150</xdr:colOff>
      <xdr:row>83</xdr:row>
      <xdr:rowOff>67563</xdr:rowOff>
    </xdr:to>
    <xdr:sp macro="" textlink="">
      <xdr:nvSpPr>
        <xdr:cNvPr id="192" name="フローチャート: 判断 191">
          <a:extLst>
            <a:ext uri="{FF2B5EF4-FFF2-40B4-BE49-F238E27FC236}">
              <a16:creationId xmlns:a16="http://schemas.microsoft.com/office/drawing/2014/main" id="{00000000-0008-0000-0300-0000C0000000}"/>
            </a:ext>
          </a:extLst>
        </xdr:cNvPr>
        <xdr:cNvSpPr/>
      </xdr:nvSpPr>
      <xdr:spPr>
        <a:xfrm>
          <a:off x="4902200" y="14196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73988</xdr:rowOff>
    </xdr:from>
    <xdr:to>
      <xdr:col>19</xdr:col>
      <xdr:colOff>133350</xdr:colOff>
      <xdr:row>80</xdr:row>
      <xdr:rowOff>79226</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3225800" y="13789988"/>
          <a:ext cx="889000" cy="5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110922</xdr:rowOff>
    </xdr:from>
    <xdr:to>
      <xdr:col>19</xdr:col>
      <xdr:colOff>184150</xdr:colOff>
      <xdr:row>83</xdr:row>
      <xdr:rowOff>41072</xdr:rowOff>
    </xdr:to>
    <xdr:sp macro="" textlink="">
      <xdr:nvSpPr>
        <xdr:cNvPr id="194" name="フローチャート: 判断 193">
          <a:extLst>
            <a:ext uri="{FF2B5EF4-FFF2-40B4-BE49-F238E27FC236}">
              <a16:creationId xmlns:a16="http://schemas.microsoft.com/office/drawing/2014/main" id="{00000000-0008-0000-0300-0000C2000000}"/>
            </a:ext>
          </a:extLst>
        </xdr:cNvPr>
        <xdr:cNvSpPr/>
      </xdr:nvSpPr>
      <xdr:spPr>
        <a:xfrm>
          <a:off x="4064000" y="14169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25849</xdr:rowOff>
    </xdr:from>
    <xdr:ext cx="736600" cy="259045"/>
    <xdr:sp macro="" textlink="">
      <xdr:nvSpPr>
        <xdr:cNvPr id="195" name="テキスト ボックス 194">
          <a:extLst>
            <a:ext uri="{FF2B5EF4-FFF2-40B4-BE49-F238E27FC236}">
              <a16:creationId xmlns:a16="http://schemas.microsoft.com/office/drawing/2014/main" id="{00000000-0008-0000-0300-0000C3000000}"/>
            </a:ext>
          </a:extLst>
        </xdr:cNvPr>
        <xdr:cNvSpPr txBox="1"/>
      </xdr:nvSpPr>
      <xdr:spPr>
        <a:xfrm>
          <a:off x="3733800" y="142561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49952</xdr:rowOff>
    </xdr:from>
    <xdr:to>
      <xdr:col>15</xdr:col>
      <xdr:colOff>82550</xdr:colOff>
      <xdr:row>80</xdr:row>
      <xdr:rowOff>73988</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2336800" y="13765952"/>
          <a:ext cx="889000" cy="24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64208</xdr:rowOff>
    </xdr:from>
    <xdr:to>
      <xdr:col>15</xdr:col>
      <xdr:colOff>133350</xdr:colOff>
      <xdr:row>82</xdr:row>
      <xdr:rowOff>165808</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3175000" y="1412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150585</xdr:rowOff>
    </xdr:from>
    <xdr:ext cx="7620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2844800" y="14209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49775</xdr:rowOff>
    </xdr:from>
    <xdr:to>
      <xdr:col>11</xdr:col>
      <xdr:colOff>31750</xdr:colOff>
      <xdr:row>80</xdr:row>
      <xdr:rowOff>49952</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1447800" y="13765775"/>
          <a:ext cx="889000" cy="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3195</xdr:rowOff>
    </xdr:from>
    <xdr:to>
      <xdr:col>11</xdr:col>
      <xdr:colOff>82550</xdr:colOff>
      <xdr:row>82</xdr:row>
      <xdr:rowOff>104795</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2286000" y="140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89572</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1955800" y="1414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150957</xdr:rowOff>
    </xdr:from>
    <xdr:to>
      <xdr:col>7</xdr:col>
      <xdr:colOff>31750</xdr:colOff>
      <xdr:row>82</xdr:row>
      <xdr:rowOff>81107</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1397000" y="14038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65884</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1066800" y="1412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59582</xdr:rowOff>
    </xdr:from>
    <xdr:to>
      <xdr:col>23</xdr:col>
      <xdr:colOff>184150</xdr:colOff>
      <xdr:row>80</xdr:row>
      <xdr:rowOff>161182</xdr:rowOff>
    </xdr:to>
    <xdr:sp macro="" textlink="">
      <xdr:nvSpPr>
        <xdr:cNvPr id="209" name="楕円 208">
          <a:extLst>
            <a:ext uri="{FF2B5EF4-FFF2-40B4-BE49-F238E27FC236}">
              <a16:creationId xmlns:a16="http://schemas.microsoft.com/office/drawing/2014/main" id="{00000000-0008-0000-0300-0000D1000000}"/>
            </a:ext>
          </a:extLst>
        </xdr:cNvPr>
        <xdr:cNvSpPr/>
      </xdr:nvSpPr>
      <xdr:spPr>
        <a:xfrm>
          <a:off x="4902200" y="13775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79</xdr:row>
      <xdr:rowOff>152309</xdr:rowOff>
    </xdr:from>
    <xdr:ext cx="762000" cy="259045"/>
    <xdr:sp macro="" textlink="">
      <xdr:nvSpPr>
        <xdr:cNvPr id="210" name="人件費・物件費等の状況該当値テキスト">
          <a:extLst>
            <a:ext uri="{FF2B5EF4-FFF2-40B4-BE49-F238E27FC236}">
              <a16:creationId xmlns:a16="http://schemas.microsoft.com/office/drawing/2014/main" id="{00000000-0008-0000-0300-0000D2000000}"/>
            </a:ext>
          </a:extLst>
        </xdr:cNvPr>
        <xdr:cNvSpPr txBox="1"/>
      </xdr:nvSpPr>
      <xdr:spPr>
        <a:xfrm>
          <a:off x="5041900" y="13696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28426</xdr:rowOff>
    </xdr:from>
    <xdr:to>
      <xdr:col>19</xdr:col>
      <xdr:colOff>184150</xdr:colOff>
      <xdr:row>80</xdr:row>
      <xdr:rowOff>130026</xdr:rowOff>
    </xdr:to>
    <xdr:sp macro="" textlink="">
      <xdr:nvSpPr>
        <xdr:cNvPr id="211" name="楕円 210">
          <a:extLst>
            <a:ext uri="{FF2B5EF4-FFF2-40B4-BE49-F238E27FC236}">
              <a16:creationId xmlns:a16="http://schemas.microsoft.com/office/drawing/2014/main" id="{00000000-0008-0000-0300-0000D3000000}"/>
            </a:ext>
          </a:extLst>
        </xdr:cNvPr>
        <xdr:cNvSpPr/>
      </xdr:nvSpPr>
      <xdr:spPr>
        <a:xfrm>
          <a:off x="4064000" y="13744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78</xdr:row>
      <xdr:rowOff>140203</xdr:rowOff>
    </xdr:from>
    <xdr:ext cx="7366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733800" y="135133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23188</xdr:rowOff>
    </xdr:from>
    <xdr:to>
      <xdr:col>15</xdr:col>
      <xdr:colOff>133350</xdr:colOff>
      <xdr:row>80</xdr:row>
      <xdr:rowOff>124788</xdr:rowOff>
    </xdr:to>
    <xdr:sp macro="" textlink="">
      <xdr:nvSpPr>
        <xdr:cNvPr id="213" name="楕円 212">
          <a:extLst>
            <a:ext uri="{FF2B5EF4-FFF2-40B4-BE49-F238E27FC236}">
              <a16:creationId xmlns:a16="http://schemas.microsoft.com/office/drawing/2014/main" id="{00000000-0008-0000-0300-0000D5000000}"/>
            </a:ext>
          </a:extLst>
        </xdr:cNvPr>
        <xdr:cNvSpPr/>
      </xdr:nvSpPr>
      <xdr:spPr>
        <a:xfrm>
          <a:off x="3175000" y="13739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78</xdr:row>
      <xdr:rowOff>134965</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2844800" y="13508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79</xdr:row>
      <xdr:rowOff>170602</xdr:rowOff>
    </xdr:from>
    <xdr:to>
      <xdr:col>11</xdr:col>
      <xdr:colOff>82550</xdr:colOff>
      <xdr:row>80</xdr:row>
      <xdr:rowOff>100752</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2286000" y="13715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110929</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1955800" y="13484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79</xdr:row>
      <xdr:rowOff>170425</xdr:rowOff>
    </xdr:from>
    <xdr:to>
      <xdr:col>7</xdr:col>
      <xdr:colOff>31750</xdr:colOff>
      <xdr:row>80</xdr:row>
      <xdr:rowOff>100575</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1397000" y="13714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110752</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1066800" y="13483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9" name="正方形/長方形 218">
          <a:extLst>
            <a:ext uri="{FF2B5EF4-FFF2-40B4-BE49-F238E27FC236}">
              <a16:creationId xmlns:a16="http://schemas.microsoft.com/office/drawing/2014/main" id="{00000000-0008-0000-0300-0000DB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1" name="テキスト ボックス 230">
          <a:extLst>
            <a:ext uri="{FF2B5EF4-FFF2-40B4-BE49-F238E27FC236}">
              <a16:creationId xmlns:a16="http://schemas.microsoft.com/office/drawing/2014/main" id="{00000000-0008-0000-0300-0000E7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独自の給与カット等は行っていないが、団塊世代の退職により年齢別職員構成比が主事級等若年層寄りに大幅にシフトした結果、職員の平均年齢は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39.4</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歳となっている。ラスパイレス指数は類似団体平均値や全国平均値に比べ低い水準となっており、今後も引き続き適正な給与制度の運用に努める。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2" name="直線コネクタ 231">
          <a:extLst>
            <a:ext uri="{FF2B5EF4-FFF2-40B4-BE49-F238E27FC236}">
              <a16:creationId xmlns:a16="http://schemas.microsoft.com/office/drawing/2014/main" id="{00000000-0008-0000-0300-0000E8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3" name="テキスト ボックス 232">
          <a:extLst>
            <a:ext uri="{FF2B5EF4-FFF2-40B4-BE49-F238E27FC236}">
              <a16:creationId xmlns:a16="http://schemas.microsoft.com/office/drawing/2014/main" id="{00000000-0008-0000-0300-0000E9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79375</xdr:rowOff>
    </xdr:from>
    <xdr:to>
      <xdr:col>85</xdr:col>
      <xdr:colOff>95250</xdr:colOff>
      <xdr:row>90</xdr:row>
      <xdr:rowOff>79375</xdr:rowOff>
    </xdr:to>
    <xdr:cxnSp macro="">
      <xdr:nvCxnSpPr>
        <xdr:cNvPr id="234" name="直線コネクタ 233">
          <a:extLst>
            <a:ext uri="{FF2B5EF4-FFF2-40B4-BE49-F238E27FC236}">
              <a16:creationId xmlns:a16="http://schemas.microsoft.com/office/drawing/2014/main" id="{00000000-0008-0000-0300-0000EA000000}"/>
            </a:ext>
          </a:extLst>
        </xdr:cNvPr>
        <xdr:cNvCxnSpPr/>
      </xdr:nvCxnSpPr>
      <xdr:spPr>
        <a:xfrm>
          <a:off x="12827000" y="1550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108602</xdr:rowOff>
    </xdr:from>
    <xdr:ext cx="762000" cy="259045"/>
    <xdr:sp macro="" textlink="">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2065000" y="1536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161925</xdr:rowOff>
    </xdr:from>
    <xdr:to>
      <xdr:col>85</xdr:col>
      <xdr:colOff>95250</xdr:colOff>
      <xdr:row>86</xdr:row>
      <xdr:rowOff>161925</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490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19702</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476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73025</xdr:rowOff>
    </xdr:from>
    <xdr:to>
      <xdr:col>85</xdr:col>
      <xdr:colOff>95250</xdr:colOff>
      <xdr:row>83</xdr:row>
      <xdr:rowOff>73025</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430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102252</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16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79</xdr:row>
      <xdr:rowOff>155575</xdr:rowOff>
    </xdr:from>
    <xdr:to>
      <xdr:col>85</xdr:col>
      <xdr:colOff>95250</xdr:colOff>
      <xdr:row>79</xdr:row>
      <xdr:rowOff>155575</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370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13352</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355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0" name="給与水準   （国との比較）グラフ枠">
          <a:extLst>
            <a:ext uri="{FF2B5EF4-FFF2-40B4-BE49-F238E27FC236}">
              <a16:creationId xmlns:a16="http://schemas.microsoft.com/office/drawing/2014/main" id="{00000000-0008-0000-0300-0000FA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104775</xdr:rowOff>
    </xdr:from>
    <xdr:to>
      <xdr:col>81</xdr:col>
      <xdr:colOff>44450</xdr:colOff>
      <xdr:row>89</xdr:row>
      <xdr:rowOff>49741</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flipV="1">
          <a:off x="17018000" y="13820775"/>
          <a:ext cx="0" cy="14880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21818</xdr:rowOff>
    </xdr:from>
    <xdr:ext cx="762000" cy="259045"/>
    <xdr:sp macro="" textlink="">
      <xdr:nvSpPr>
        <xdr:cNvPr id="252" name="給与水準   （国との比較）最小値テキスト">
          <a:extLst>
            <a:ext uri="{FF2B5EF4-FFF2-40B4-BE49-F238E27FC236}">
              <a16:creationId xmlns:a16="http://schemas.microsoft.com/office/drawing/2014/main" id="{00000000-0008-0000-0300-0000FC000000}"/>
            </a:ext>
          </a:extLst>
        </xdr:cNvPr>
        <xdr:cNvSpPr txBox="1"/>
      </xdr:nvSpPr>
      <xdr:spPr>
        <a:xfrm>
          <a:off x="17106900" y="15280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49741</xdr:rowOff>
    </xdr:from>
    <xdr:to>
      <xdr:col>81</xdr:col>
      <xdr:colOff>133350</xdr:colOff>
      <xdr:row>89</xdr:row>
      <xdr:rowOff>49741</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6929100" y="15308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19702</xdr:rowOff>
    </xdr:from>
    <xdr:ext cx="762000" cy="259045"/>
    <xdr:sp macro="" textlink="">
      <xdr:nvSpPr>
        <xdr:cNvPr id="254" name="給与水準   （国との比較）最大値テキスト">
          <a:extLst>
            <a:ext uri="{FF2B5EF4-FFF2-40B4-BE49-F238E27FC236}">
              <a16:creationId xmlns:a16="http://schemas.microsoft.com/office/drawing/2014/main" id="{00000000-0008-0000-0300-0000FE000000}"/>
            </a:ext>
          </a:extLst>
        </xdr:cNvPr>
        <xdr:cNvSpPr txBox="1"/>
      </xdr:nvSpPr>
      <xdr:spPr>
        <a:xfrm>
          <a:off x="17106900" y="13564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104775</xdr:rowOff>
    </xdr:from>
    <xdr:to>
      <xdr:col>81</xdr:col>
      <xdr:colOff>133350</xdr:colOff>
      <xdr:row>80</xdr:row>
      <xdr:rowOff>104775</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3820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153459</xdr:rowOff>
    </xdr:from>
    <xdr:to>
      <xdr:col>81</xdr:col>
      <xdr:colOff>44450</xdr:colOff>
      <xdr:row>84</xdr:row>
      <xdr:rowOff>102659</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179800" y="14383809"/>
          <a:ext cx="8382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84261</xdr:rowOff>
    </xdr:from>
    <xdr:ext cx="762000" cy="259045"/>
    <xdr:sp macro="" textlink="">
      <xdr:nvSpPr>
        <xdr:cNvPr id="257" name="給与水準   （国との比較）平均値テキスト">
          <a:extLst>
            <a:ext uri="{FF2B5EF4-FFF2-40B4-BE49-F238E27FC236}">
              <a16:creationId xmlns:a16="http://schemas.microsoft.com/office/drawing/2014/main" id="{00000000-0008-0000-0300-000001010000}"/>
            </a:ext>
          </a:extLst>
        </xdr:cNvPr>
        <xdr:cNvSpPr txBox="1"/>
      </xdr:nvSpPr>
      <xdr:spPr>
        <a:xfrm>
          <a:off x="17106900" y="144860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112184</xdr:rowOff>
    </xdr:from>
    <xdr:to>
      <xdr:col>81</xdr:col>
      <xdr:colOff>95250</xdr:colOff>
      <xdr:row>85</xdr:row>
      <xdr:rowOff>42334</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6967200" y="14513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73025</xdr:rowOff>
    </xdr:from>
    <xdr:to>
      <xdr:col>77</xdr:col>
      <xdr:colOff>44450</xdr:colOff>
      <xdr:row>83</xdr:row>
      <xdr:rowOff>153459</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5290800" y="14303375"/>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132291</xdr:rowOff>
    </xdr:from>
    <xdr:to>
      <xdr:col>77</xdr:col>
      <xdr:colOff>95250</xdr:colOff>
      <xdr:row>85</xdr:row>
      <xdr:rowOff>62441</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129000" y="1453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47218</xdr:rowOff>
    </xdr:from>
    <xdr:ext cx="7366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5798800" y="146204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42863</xdr:rowOff>
    </xdr:from>
    <xdr:to>
      <xdr:col>72</xdr:col>
      <xdr:colOff>203200</xdr:colOff>
      <xdr:row>83</xdr:row>
      <xdr:rowOff>73025</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4401800" y="14273213"/>
          <a:ext cx="88900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152400</xdr:rowOff>
    </xdr:from>
    <xdr:to>
      <xdr:col>73</xdr:col>
      <xdr:colOff>44450</xdr:colOff>
      <xdr:row>85</xdr:row>
      <xdr:rowOff>82550</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5240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67327</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909800" y="146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42863</xdr:rowOff>
    </xdr:from>
    <xdr:to>
      <xdr:col>68</xdr:col>
      <xdr:colOff>152400</xdr:colOff>
      <xdr:row>84</xdr:row>
      <xdr:rowOff>152929</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flipV="1">
          <a:off x="13512800" y="14273213"/>
          <a:ext cx="889000" cy="281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152400</xdr:rowOff>
    </xdr:from>
    <xdr:to>
      <xdr:col>68</xdr:col>
      <xdr:colOff>203200</xdr:colOff>
      <xdr:row>85</xdr:row>
      <xdr:rowOff>82550</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4351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67327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020800" y="146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162454</xdr:rowOff>
    </xdr:from>
    <xdr:to>
      <xdr:col>64</xdr:col>
      <xdr:colOff>152400</xdr:colOff>
      <xdr:row>85</xdr:row>
      <xdr:rowOff>92604</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3462000" y="14564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77381</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3131800" y="14650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51859</xdr:rowOff>
    </xdr:from>
    <xdr:to>
      <xdr:col>81</xdr:col>
      <xdr:colOff>95250</xdr:colOff>
      <xdr:row>84</xdr:row>
      <xdr:rowOff>153459</xdr:rowOff>
    </xdr:to>
    <xdr:sp macro="" textlink="">
      <xdr:nvSpPr>
        <xdr:cNvPr id="275" name="楕円 274">
          <a:extLst>
            <a:ext uri="{FF2B5EF4-FFF2-40B4-BE49-F238E27FC236}">
              <a16:creationId xmlns:a16="http://schemas.microsoft.com/office/drawing/2014/main" id="{00000000-0008-0000-0300-000013010000}"/>
            </a:ext>
          </a:extLst>
        </xdr:cNvPr>
        <xdr:cNvSpPr/>
      </xdr:nvSpPr>
      <xdr:spPr>
        <a:xfrm>
          <a:off x="16967200" y="14453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68386</xdr:rowOff>
    </xdr:from>
    <xdr:ext cx="762000" cy="259045"/>
    <xdr:sp macro="" textlink="">
      <xdr:nvSpPr>
        <xdr:cNvPr id="276" name="給与水準   （国との比較）該当値テキスト">
          <a:extLst>
            <a:ext uri="{FF2B5EF4-FFF2-40B4-BE49-F238E27FC236}">
              <a16:creationId xmlns:a16="http://schemas.microsoft.com/office/drawing/2014/main" id="{00000000-0008-0000-0300-000014010000}"/>
            </a:ext>
          </a:extLst>
        </xdr:cNvPr>
        <xdr:cNvSpPr txBox="1"/>
      </xdr:nvSpPr>
      <xdr:spPr>
        <a:xfrm>
          <a:off x="17106900" y="14298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102659</xdr:rowOff>
    </xdr:from>
    <xdr:to>
      <xdr:col>77</xdr:col>
      <xdr:colOff>95250</xdr:colOff>
      <xdr:row>84</xdr:row>
      <xdr:rowOff>32809</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129000" y="14333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42986</xdr:rowOff>
    </xdr:from>
    <xdr:ext cx="7366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5798800" y="141018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22225</xdr:rowOff>
    </xdr:from>
    <xdr:to>
      <xdr:col>73</xdr:col>
      <xdr:colOff>44450</xdr:colOff>
      <xdr:row>83</xdr:row>
      <xdr:rowOff>123825</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5240000" y="14252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134002</xdr:rowOff>
    </xdr:from>
    <xdr:ext cx="7620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4909800" y="14021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82</xdr:row>
      <xdr:rowOff>163513</xdr:rowOff>
    </xdr:from>
    <xdr:to>
      <xdr:col>68</xdr:col>
      <xdr:colOff>203200</xdr:colOff>
      <xdr:row>83</xdr:row>
      <xdr:rowOff>93663</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4351000" y="1422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103840</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020800" y="13991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102129</xdr:rowOff>
    </xdr:from>
    <xdr:to>
      <xdr:col>64</xdr:col>
      <xdr:colOff>152400</xdr:colOff>
      <xdr:row>85</xdr:row>
      <xdr:rowOff>32279</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3462000" y="14503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42456</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3131800" y="14272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[10.65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人口</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1,000</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人当たり職員数は、類似団体平均値と比較すると低い数値となっている。近年は多様化する住民ニーズや人口減少対策に対応するため、令和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年度に職員定数を</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93</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人から</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98</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人に増やし、住民サービスの低下を招かないよう対応しており、今後は類似団体平均値水準で推移することが予想される。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また、民間委託等の活用など事務の効率化を検討しながら、適正な定員管理に努める。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9" name="直線コネクタ 298">
          <a:extLst>
            <a:ext uri="{FF2B5EF4-FFF2-40B4-BE49-F238E27FC236}">
              <a16:creationId xmlns:a16="http://schemas.microsoft.com/office/drawing/2014/main" id="{00000000-0008-0000-0300-00002B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09" name="定員管理の状況グラフ枠">
          <a:extLst>
            <a:ext uri="{FF2B5EF4-FFF2-40B4-BE49-F238E27FC236}">
              <a16:creationId xmlns:a16="http://schemas.microsoft.com/office/drawing/2014/main" id="{00000000-0008-0000-0300-000035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42418</xdr:rowOff>
    </xdr:from>
    <xdr:to>
      <xdr:col>81</xdr:col>
      <xdr:colOff>44450</xdr:colOff>
      <xdr:row>67</xdr:row>
      <xdr:rowOff>42608</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flipV="1">
          <a:off x="17018000" y="10157968"/>
          <a:ext cx="0" cy="13717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14685</xdr:rowOff>
    </xdr:from>
    <xdr:ext cx="762000" cy="259045"/>
    <xdr:sp macro="" textlink="">
      <xdr:nvSpPr>
        <xdr:cNvPr id="311" name="定員管理の状況最小値テキスト">
          <a:extLst>
            <a:ext uri="{FF2B5EF4-FFF2-40B4-BE49-F238E27FC236}">
              <a16:creationId xmlns:a16="http://schemas.microsoft.com/office/drawing/2014/main" id="{00000000-0008-0000-0300-000037010000}"/>
            </a:ext>
          </a:extLst>
        </xdr:cNvPr>
        <xdr:cNvSpPr txBox="1"/>
      </xdr:nvSpPr>
      <xdr:spPr>
        <a:xfrm>
          <a:off x="17106900" y="11501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42608</xdr:rowOff>
    </xdr:from>
    <xdr:to>
      <xdr:col>81</xdr:col>
      <xdr:colOff>133350</xdr:colOff>
      <xdr:row>67</xdr:row>
      <xdr:rowOff>42608</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6929100" y="11529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128795</xdr:rowOff>
    </xdr:from>
    <xdr:ext cx="762000" cy="259045"/>
    <xdr:sp macro="" textlink="">
      <xdr:nvSpPr>
        <xdr:cNvPr id="313" name="定員管理の状況最大値テキスト">
          <a:extLst>
            <a:ext uri="{FF2B5EF4-FFF2-40B4-BE49-F238E27FC236}">
              <a16:creationId xmlns:a16="http://schemas.microsoft.com/office/drawing/2014/main" id="{00000000-0008-0000-0300-000039010000}"/>
            </a:ext>
          </a:extLst>
        </xdr:cNvPr>
        <xdr:cNvSpPr txBox="1"/>
      </xdr:nvSpPr>
      <xdr:spPr>
        <a:xfrm>
          <a:off x="17106900" y="9901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42418</xdr:rowOff>
    </xdr:from>
    <xdr:to>
      <xdr:col>81</xdr:col>
      <xdr:colOff>133350</xdr:colOff>
      <xdr:row>59</xdr:row>
      <xdr:rowOff>42418</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6929100" y="10157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70168</xdr:rowOff>
    </xdr:from>
    <xdr:to>
      <xdr:col>81</xdr:col>
      <xdr:colOff>44450</xdr:colOff>
      <xdr:row>59</xdr:row>
      <xdr:rowOff>115412</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179800" y="10185718"/>
          <a:ext cx="838200" cy="45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52722</xdr:rowOff>
    </xdr:from>
    <xdr:ext cx="762000" cy="259045"/>
    <xdr:sp macro="" textlink="">
      <xdr:nvSpPr>
        <xdr:cNvPr id="316" name="定員管理の状況平均値テキスト">
          <a:extLst>
            <a:ext uri="{FF2B5EF4-FFF2-40B4-BE49-F238E27FC236}">
              <a16:creationId xmlns:a16="http://schemas.microsoft.com/office/drawing/2014/main" id="{00000000-0008-0000-0300-00003C010000}"/>
            </a:ext>
          </a:extLst>
        </xdr:cNvPr>
        <xdr:cNvSpPr txBox="1"/>
      </xdr:nvSpPr>
      <xdr:spPr>
        <a:xfrm>
          <a:off x="17106900" y="105111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80645</xdr:rowOff>
    </xdr:from>
    <xdr:to>
      <xdr:col>81</xdr:col>
      <xdr:colOff>95250</xdr:colOff>
      <xdr:row>62</xdr:row>
      <xdr:rowOff>10795</xdr:rowOff>
    </xdr:to>
    <xdr:sp macro="" textlink="">
      <xdr:nvSpPr>
        <xdr:cNvPr id="317" name="フローチャート: 判断 316">
          <a:extLst>
            <a:ext uri="{FF2B5EF4-FFF2-40B4-BE49-F238E27FC236}">
              <a16:creationId xmlns:a16="http://schemas.microsoft.com/office/drawing/2014/main" id="{00000000-0008-0000-0300-00003D010000}"/>
            </a:ext>
          </a:extLst>
        </xdr:cNvPr>
        <xdr:cNvSpPr/>
      </xdr:nvSpPr>
      <xdr:spPr>
        <a:xfrm>
          <a:off x="16967200" y="1053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60516</xdr:rowOff>
    </xdr:from>
    <xdr:to>
      <xdr:col>77</xdr:col>
      <xdr:colOff>44450</xdr:colOff>
      <xdr:row>59</xdr:row>
      <xdr:rowOff>70168</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5290800" y="10176066"/>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67976</xdr:rowOff>
    </xdr:from>
    <xdr:to>
      <xdr:col>77</xdr:col>
      <xdr:colOff>95250</xdr:colOff>
      <xdr:row>61</xdr:row>
      <xdr:rowOff>169576</xdr:rowOff>
    </xdr:to>
    <xdr:sp macro="" textlink="">
      <xdr:nvSpPr>
        <xdr:cNvPr id="319" name="フローチャート: 判断 318">
          <a:extLst>
            <a:ext uri="{FF2B5EF4-FFF2-40B4-BE49-F238E27FC236}">
              <a16:creationId xmlns:a16="http://schemas.microsoft.com/office/drawing/2014/main" id="{00000000-0008-0000-0300-00003F010000}"/>
            </a:ext>
          </a:extLst>
        </xdr:cNvPr>
        <xdr:cNvSpPr/>
      </xdr:nvSpPr>
      <xdr:spPr>
        <a:xfrm>
          <a:off x="16129000" y="10526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154353</xdr:rowOff>
    </xdr:from>
    <xdr:ext cx="736600" cy="259045"/>
    <xdr:sp macro="" textlink="">
      <xdr:nvSpPr>
        <xdr:cNvPr id="320" name="テキスト ボックス 319">
          <a:extLst>
            <a:ext uri="{FF2B5EF4-FFF2-40B4-BE49-F238E27FC236}">
              <a16:creationId xmlns:a16="http://schemas.microsoft.com/office/drawing/2014/main" id="{00000000-0008-0000-0300-000040010000}"/>
            </a:ext>
          </a:extLst>
        </xdr:cNvPr>
        <xdr:cNvSpPr txBox="1"/>
      </xdr:nvSpPr>
      <xdr:spPr>
        <a:xfrm>
          <a:off x="15798800" y="106128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60516</xdr:rowOff>
    </xdr:from>
    <xdr:to>
      <xdr:col>72</xdr:col>
      <xdr:colOff>203200</xdr:colOff>
      <xdr:row>59</xdr:row>
      <xdr:rowOff>61722</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flipV="1">
          <a:off x="14401800" y="10176066"/>
          <a:ext cx="889000" cy="1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25146</xdr:rowOff>
    </xdr:from>
    <xdr:to>
      <xdr:col>73</xdr:col>
      <xdr:colOff>44450</xdr:colOff>
      <xdr:row>61</xdr:row>
      <xdr:rowOff>126746</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5240000" y="1048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111523</xdr:rowOff>
    </xdr:from>
    <xdr:ext cx="7620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4909800" y="10569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47847</xdr:rowOff>
    </xdr:from>
    <xdr:to>
      <xdr:col>68</xdr:col>
      <xdr:colOff>152400</xdr:colOff>
      <xdr:row>59</xdr:row>
      <xdr:rowOff>61722</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3512800" y="10163397"/>
          <a:ext cx="889000" cy="13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49276</xdr:rowOff>
    </xdr:from>
    <xdr:to>
      <xdr:col>68</xdr:col>
      <xdr:colOff>203200</xdr:colOff>
      <xdr:row>61</xdr:row>
      <xdr:rowOff>150876</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4351000" y="10507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135653</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020800" y="10594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30575</xdr:rowOff>
    </xdr:from>
    <xdr:to>
      <xdr:col>64</xdr:col>
      <xdr:colOff>152400</xdr:colOff>
      <xdr:row>61</xdr:row>
      <xdr:rowOff>132175</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3462000" y="10489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116952</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3131800" y="10575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64612</xdr:rowOff>
    </xdr:from>
    <xdr:to>
      <xdr:col>81</xdr:col>
      <xdr:colOff>95250</xdr:colOff>
      <xdr:row>59</xdr:row>
      <xdr:rowOff>166212</xdr:rowOff>
    </xdr:to>
    <xdr:sp macro="" textlink="">
      <xdr:nvSpPr>
        <xdr:cNvPr id="334" name="楕円 333">
          <a:extLst>
            <a:ext uri="{FF2B5EF4-FFF2-40B4-BE49-F238E27FC236}">
              <a16:creationId xmlns:a16="http://schemas.microsoft.com/office/drawing/2014/main" id="{00000000-0008-0000-0300-00004E010000}"/>
            </a:ext>
          </a:extLst>
        </xdr:cNvPr>
        <xdr:cNvSpPr/>
      </xdr:nvSpPr>
      <xdr:spPr>
        <a:xfrm>
          <a:off x="16967200" y="10180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157339</xdr:rowOff>
    </xdr:from>
    <xdr:ext cx="762000" cy="259045"/>
    <xdr:sp macro="" textlink="">
      <xdr:nvSpPr>
        <xdr:cNvPr id="335" name="定員管理の状況該当値テキスト">
          <a:extLst>
            <a:ext uri="{FF2B5EF4-FFF2-40B4-BE49-F238E27FC236}">
              <a16:creationId xmlns:a16="http://schemas.microsoft.com/office/drawing/2014/main" id="{00000000-0008-0000-0300-00004F010000}"/>
            </a:ext>
          </a:extLst>
        </xdr:cNvPr>
        <xdr:cNvSpPr txBox="1"/>
      </xdr:nvSpPr>
      <xdr:spPr>
        <a:xfrm>
          <a:off x="17106900" y="10101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19368</xdr:rowOff>
    </xdr:from>
    <xdr:to>
      <xdr:col>77</xdr:col>
      <xdr:colOff>95250</xdr:colOff>
      <xdr:row>59</xdr:row>
      <xdr:rowOff>120968</xdr:rowOff>
    </xdr:to>
    <xdr:sp macro="" textlink="">
      <xdr:nvSpPr>
        <xdr:cNvPr id="336" name="楕円 335">
          <a:extLst>
            <a:ext uri="{FF2B5EF4-FFF2-40B4-BE49-F238E27FC236}">
              <a16:creationId xmlns:a16="http://schemas.microsoft.com/office/drawing/2014/main" id="{00000000-0008-0000-0300-000050010000}"/>
            </a:ext>
          </a:extLst>
        </xdr:cNvPr>
        <xdr:cNvSpPr/>
      </xdr:nvSpPr>
      <xdr:spPr>
        <a:xfrm>
          <a:off x="16129000" y="10134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131145</xdr:rowOff>
    </xdr:from>
    <xdr:ext cx="7366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798800" y="99037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9716</xdr:rowOff>
    </xdr:from>
    <xdr:to>
      <xdr:col>73</xdr:col>
      <xdr:colOff>44450</xdr:colOff>
      <xdr:row>59</xdr:row>
      <xdr:rowOff>111316</xdr:rowOff>
    </xdr:to>
    <xdr:sp macro="" textlink="">
      <xdr:nvSpPr>
        <xdr:cNvPr id="338" name="楕円 337">
          <a:extLst>
            <a:ext uri="{FF2B5EF4-FFF2-40B4-BE49-F238E27FC236}">
              <a16:creationId xmlns:a16="http://schemas.microsoft.com/office/drawing/2014/main" id="{00000000-0008-0000-0300-000052010000}"/>
            </a:ext>
          </a:extLst>
        </xdr:cNvPr>
        <xdr:cNvSpPr/>
      </xdr:nvSpPr>
      <xdr:spPr>
        <a:xfrm>
          <a:off x="15240000" y="10125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121493</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909800" y="9894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10922</xdr:rowOff>
    </xdr:from>
    <xdr:to>
      <xdr:col>68</xdr:col>
      <xdr:colOff>203200</xdr:colOff>
      <xdr:row>59</xdr:row>
      <xdr:rowOff>112522</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4351000" y="10126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122699</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4020800" y="9895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168497</xdr:rowOff>
    </xdr:from>
    <xdr:to>
      <xdr:col>64</xdr:col>
      <xdr:colOff>152400</xdr:colOff>
      <xdr:row>59</xdr:row>
      <xdr:rowOff>98647</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3462000" y="10112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108824</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3131800" y="98814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4" name="正方形/長方形 343">
          <a:extLst>
            <a:ext uri="{FF2B5EF4-FFF2-40B4-BE49-F238E27FC236}">
              <a16:creationId xmlns:a16="http://schemas.microsoft.com/office/drawing/2014/main" id="{00000000-0008-0000-0300-000058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地方債につい</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て、</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中央公民館及び村民体育館建設事業、児童館建設事業</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の償還開始による影響から元利償還金実質負担額は年々増加している。数値は、</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前年度と比べ</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1.3</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となったが、類似団体平均値よりも低い数値であった。</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川部操車場跡地整備事業、小学校屋根改修事業の</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償還</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が</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開始されることから、類似団体平均値よりも</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高い</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数値</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となることが予想させる。</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さらなる計画的な起債発行や適正な企業会計繰出金の算定に努める。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8" name="直線コネクタ 357">
          <a:extLst>
            <a:ext uri="{FF2B5EF4-FFF2-40B4-BE49-F238E27FC236}">
              <a16:creationId xmlns:a16="http://schemas.microsoft.com/office/drawing/2014/main" id="{00000000-0008-0000-0300-000066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0" name="直線コネクタ 359">
          <a:extLst>
            <a:ext uri="{FF2B5EF4-FFF2-40B4-BE49-F238E27FC236}">
              <a16:creationId xmlns:a16="http://schemas.microsoft.com/office/drawing/2014/main" id="{00000000-0008-0000-0300-000068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1" name="公債費負担の状況グラフ枠">
          <a:extLst>
            <a:ext uri="{FF2B5EF4-FFF2-40B4-BE49-F238E27FC236}">
              <a16:creationId xmlns:a16="http://schemas.microsoft.com/office/drawing/2014/main" id="{00000000-0008-0000-0300-000073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8467</xdr:rowOff>
    </xdr:from>
    <xdr:to>
      <xdr:col>81</xdr:col>
      <xdr:colOff>44450</xdr:colOff>
      <xdr:row>43</xdr:row>
      <xdr:rowOff>127423</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flipV="1">
          <a:off x="17018000" y="6180667"/>
          <a:ext cx="0" cy="13191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99500</xdr:rowOff>
    </xdr:from>
    <xdr:ext cx="762000" cy="259045"/>
    <xdr:sp macro="" textlink="">
      <xdr:nvSpPr>
        <xdr:cNvPr id="373" name="公債費負担の状況最小値テキスト">
          <a:extLst>
            <a:ext uri="{FF2B5EF4-FFF2-40B4-BE49-F238E27FC236}">
              <a16:creationId xmlns:a16="http://schemas.microsoft.com/office/drawing/2014/main" id="{00000000-0008-0000-0300-000075010000}"/>
            </a:ext>
          </a:extLst>
        </xdr:cNvPr>
        <xdr:cNvSpPr txBox="1"/>
      </xdr:nvSpPr>
      <xdr:spPr>
        <a:xfrm>
          <a:off x="17106900" y="7471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127423</xdr:rowOff>
    </xdr:from>
    <xdr:to>
      <xdr:col>81</xdr:col>
      <xdr:colOff>133350</xdr:colOff>
      <xdr:row>43</xdr:row>
      <xdr:rowOff>127423</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6929100" y="7499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94844</xdr:rowOff>
    </xdr:from>
    <xdr:ext cx="762000" cy="259045"/>
    <xdr:sp macro="" textlink="">
      <xdr:nvSpPr>
        <xdr:cNvPr id="375" name="公債費負担の状況最大値テキスト">
          <a:extLst>
            <a:ext uri="{FF2B5EF4-FFF2-40B4-BE49-F238E27FC236}">
              <a16:creationId xmlns:a16="http://schemas.microsoft.com/office/drawing/2014/main" id="{00000000-0008-0000-0300-000077010000}"/>
            </a:ext>
          </a:extLst>
        </xdr:cNvPr>
        <xdr:cNvSpPr txBox="1"/>
      </xdr:nvSpPr>
      <xdr:spPr>
        <a:xfrm>
          <a:off x="17106900" y="592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8467</xdr:rowOff>
    </xdr:from>
    <xdr:to>
      <xdr:col>81</xdr:col>
      <xdr:colOff>133350</xdr:colOff>
      <xdr:row>36</xdr:row>
      <xdr:rowOff>8467</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6929100" y="618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33020</xdr:rowOff>
    </xdr:from>
    <xdr:to>
      <xdr:col>81</xdr:col>
      <xdr:colOff>44450</xdr:colOff>
      <xdr:row>39</xdr:row>
      <xdr:rowOff>137583</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179800" y="6719570"/>
          <a:ext cx="838200" cy="104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147337</xdr:rowOff>
    </xdr:from>
    <xdr:ext cx="762000" cy="259045"/>
    <xdr:sp macro="" textlink="">
      <xdr:nvSpPr>
        <xdr:cNvPr id="378" name="公債費負担の状況平均値テキスト">
          <a:extLst>
            <a:ext uri="{FF2B5EF4-FFF2-40B4-BE49-F238E27FC236}">
              <a16:creationId xmlns:a16="http://schemas.microsoft.com/office/drawing/2014/main" id="{00000000-0008-0000-0300-00007A010000}"/>
            </a:ext>
          </a:extLst>
        </xdr:cNvPr>
        <xdr:cNvSpPr txBox="1"/>
      </xdr:nvSpPr>
      <xdr:spPr>
        <a:xfrm>
          <a:off x="17106900" y="68338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3810</xdr:rowOff>
    </xdr:from>
    <xdr:to>
      <xdr:col>81</xdr:col>
      <xdr:colOff>95250</xdr:colOff>
      <xdr:row>40</xdr:row>
      <xdr:rowOff>105410</xdr:rowOff>
    </xdr:to>
    <xdr:sp macro="" textlink="">
      <xdr:nvSpPr>
        <xdr:cNvPr id="379" name="フローチャート: 判断 378">
          <a:extLst>
            <a:ext uri="{FF2B5EF4-FFF2-40B4-BE49-F238E27FC236}">
              <a16:creationId xmlns:a16="http://schemas.microsoft.com/office/drawing/2014/main" id="{00000000-0008-0000-0300-00007B010000}"/>
            </a:ext>
          </a:extLst>
        </xdr:cNvPr>
        <xdr:cNvSpPr/>
      </xdr:nvSpPr>
      <xdr:spPr>
        <a:xfrm>
          <a:off x="16967200" y="686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8890</xdr:rowOff>
    </xdr:from>
    <xdr:to>
      <xdr:col>77</xdr:col>
      <xdr:colOff>44450</xdr:colOff>
      <xdr:row>39</xdr:row>
      <xdr:rowOff>33020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5290800" y="669544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159173</xdr:rowOff>
    </xdr:from>
    <xdr:to>
      <xdr:col>77</xdr:col>
      <xdr:colOff>95250</xdr:colOff>
      <xdr:row>40</xdr:row>
      <xdr:rowOff>89323</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6129000" y="684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74100</xdr:rowOff>
    </xdr:from>
    <xdr:ext cx="736600" cy="259045"/>
    <xdr:sp macro="" textlink="">
      <xdr:nvSpPr>
        <xdr:cNvPr id="382" name="テキスト ボックス 381">
          <a:extLst>
            <a:ext uri="{FF2B5EF4-FFF2-40B4-BE49-F238E27FC236}">
              <a16:creationId xmlns:a16="http://schemas.microsoft.com/office/drawing/2014/main" id="{00000000-0008-0000-0300-00007E010000}"/>
            </a:ext>
          </a:extLst>
        </xdr:cNvPr>
        <xdr:cNvSpPr txBox="1"/>
      </xdr:nvSpPr>
      <xdr:spPr>
        <a:xfrm>
          <a:off x="15798800" y="69321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8890</xdr:rowOff>
    </xdr:from>
    <xdr:to>
      <xdr:col>72</xdr:col>
      <xdr:colOff>203200</xdr:colOff>
      <xdr:row>39</xdr:row>
      <xdr:rowOff>57150</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4401800" y="669544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159173</xdr:rowOff>
    </xdr:from>
    <xdr:to>
      <xdr:col>73</xdr:col>
      <xdr:colOff>44450</xdr:colOff>
      <xdr:row>40</xdr:row>
      <xdr:rowOff>89323</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5240000" y="684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74100</xdr:rowOff>
    </xdr:from>
    <xdr:ext cx="7620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4909800" y="6932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57150</xdr:rowOff>
    </xdr:from>
    <xdr:to>
      <xdr:col>68</xdr:col>
      <xdr:colOff>152400</xdr:colOff>
      <xdr:row>39</xdr:row>
      <xdr:rowOff>105410</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3512800" y="674370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135044</xdr:rowOff>
    </xdr:from>
    <xdr:to>
      <xdr:col>68</xdr:col>
      <xdr:colOff>203200</xdr:colOff>
      <xdr:row>40</xdr:row>
      <xdr:rowOff>65194</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43510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49971</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4020800" y="6907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135044</xdr:rowOff>
    </xdr:from>
    <xdr:to>
      <xdr:col>64</xdr:col>
      <xdr:colOff>152400</xdr:colOff>
      <xdr:row>40</xdr:row>
      <xdr:rowOff>65194</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34620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49971</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3131800" y="6907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86783</xdr:rowOff>
    </xdr:from>
    <xdr:to>
      <xdr:col>81</xdr:col>
      <xdr:colOff>95250</xdr:colOff>
      <xdr:row>40</xdr:row>
      <xdr:rowOff>16933</xdr:rowOff>
    </xdr:to>
    <xdr:sp macro="" textlink="">
      <xdr:nvSpPr>
        <xdr:cNvPr id="396" name="楕円 395">
          <a:extLst>
            <a:ext uri="{FF2B5EF4-FFF2-40B4-BE49-F238E27FC236}">
              <a16:creationId xmlns:a16="http://schemas.microsoft.com/office/drawing/2014/main" id="{00000000-0008-0000-0300-00008C010000}"/>
            </a:ext>
          </a:extLst>
        </xdr:cNvPr>
        <xdr:cNvSpPr/>
      </xdr:nvSpPr>
      <xdr:spPr>
        <a:xfrm>
          <a:off x="16967200" y="67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103310</xdr:rowOff>
    </xdr:from>
    <xdr:ext cx="762000" cy="259045"/>
    <xdr:sp macro="" textlink="">
      <xdr:nvSpPr>
        <xdr:cNvPr id="397" name="公債費負担の状況該当値テキスト">
          <a:extLst>
            <a:ext uri="{FF2B5EF4-FFF2-40B4-BE49-F238E27FC236}">
              <a16:creationId xmlns:a16="http://schemas.microsoft.com/office/drawing/2014/main" id="{00000000-0008-0000-0300-00008D010000}"/>
            </a:ext>
          </a:extLst>
        </xdr:cNvPr>
        <xdr:cNvSpPr txBox="1"/>
      </xdr:nvSpPr>
      <xdr:spPr>
        <a:xfrm>
          <a:off x="17106900" y="6618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153670</xdr:rowOff>
    </xdr:from>
    <xdr:to>
      <xdr:col>77</xdr:col>
      <xdr:colOff>95250</xdr:colOff>
      <xdr:row>39</xdr:row>
      <xdr:rowOff>83820</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6129000" y="666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93997</xdr:rowOff>
    </xdr:from>
    <xdr:ext cx="7366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798800" y="64376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129540</xdr:rowOff>
    </xdr:from>
    <xdr:to>
      <xdr:col>73</xdr:col>
      <xdr:colOff>44450</xdr:colOff>
      <xdr:row>39</xdr:row>
      <xdr:rowOff>59690</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5240000" y="664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69867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4909800" y="641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6350</xdr:rowOff>
    </xdr:from>
    <xdr:to>
      <xdr:col>68</xdr:col>
      <xdr:colOff>203200</xdr:colOff>
      <xdr:row>39</xdr:row>
      <xdr:rowOff>107950</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4351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118127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020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54610</xdr:rowOff>
    </xdr:from>
    <xdr:to>
      <xdr:col>64</xdr:col>
      <xdr:colOff>152400</xdr:colOff>
      <xdr:row>39</xdr:row>
      <xdr:rowOff>156210</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3462000" y="674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166387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3131800" y="651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6" name="正方形/長方形 405">
          <a:extLst>
            <a:ext uri="{FF2B5EF4-FFF2-40B4-BE49-F238E27FC236}">
              <a16:creationId xmlns:a16="http://schemas.microsoft.com/office/drawing/2014/main" id="{00000000-0008-0000-0300-000096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地方債現在高</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が前年度に比べて減少したことや、</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充当可能</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基金が</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増加</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したこと</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により、前年度と同様に良好な水準を保っている。</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今後も交付税措置のある有利な起債の活用や適正な定員管理に努め、将来世代の負担が過度にならないよう健全な財政運営に努める。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0" name="直線コネクタ 419">
          <a:extLst>
            <a:ext uri="{FF2B5EF4-FFF2-40B4-BE49-F238E27FC236}">
              <a16:creationId xmlns:a16="http://schemas.microsoft.com/office/drawing/2014/main" id="{00000000-0008-0000-0300-0000A4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a:extLst>
            <a:ext uri="{FF2B5EF4-FFF2-40B4-BE49-F238E27FC236}">
              <a16:creationId xmlns:a16="http://schemas.microsoft.com/office/drawing/2014/main" id="{00000000-0008-0000-0300-0000B3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34834</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flipV="1">
          <a:off x="17018000" y="2313214"/>
          <a:ext cx="0" cy="16649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6911</xdr:rowOff>
    </xdr:from>
    <xdr:ext cx="762000" cy="259045"/>
    <xdr:sp macro="" textlink="">
      <xdr:nvSpPr>
        <xdr:cNvPr id="437" name="将来負担の状況最小値テキスト">
          <a:extLst>
            <a:ext uri="{FF2B5EF4-FFF2-40B4-BE49-F238E27FC236}">
              <a16:creationId xmlns:a16="http://schemas.microsoft.com/office/drawing/2014/main" id="{00000000-0008-0000-0300-0000B5010000}"/>
            </a:ext>
          </a:extLst>
        </xdr:cNvPr>
        <xdr:cNvSpPr txBox="1"/>
      </xdr:nvSpPr>
      <xdr:spPr>
        <a:xfrm>
          <a:off x="17106900" y="3950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34834</xdr:rowOff>
    </xdr:from>
    <xdr:to>
      <xdr:col>81</xdr:col>
      <xdr:colOff>133350</xdr:colOff>
      <xdr:row>23</xdr:row>
      <xdr:rowOff>34834</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6929100" y="3978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39" name="将来負担の状況最大値テキスト">
          <a:extLst>
            <a:ext uri="{FF2B5EF4-FFF2-40B4-BE49-F238E27FC236}">
              <a16:creationId xmlns:a16="http://schemas.microsoft.com/office/drawing/2014/main" id="{00000000-0008-0000-0300-0000B7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41" name="将来負担の状況平均値テキスト">
          <a:extLst>
            <a:ext uri="{FF2B5EF4-FFF2-40B4-BE49-F238E27FC236}">
              <a16:creationId xmlns:a16="http://schemas.microsoft.com/office/drawing/2014/main" id="{00000000-0008-0000-0300-0000B9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青森県田舎館村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7,419
7,408
22.35
4,561,619
4,132,103
413,761
2,686,837
4,481,771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類似団体平均値で推移している。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今後も引き続き指定管理者制度や民間委託等の活用、適正な定員管理・給与制度の運用を図り、人件費の抑制に努める。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107950</xdr:rowOff>
    </xdr:from>
    <xdr:to>
      <xdr:col>24</xdr:col>
      <xdr:colOff>25400</xdr:colOff>
      <xdr:row>41</xdr:row>
      <xdr:rowOff>161290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65800"/>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133367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62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161290</xdr:rowOff>
    </xdr:from>
    <xdr:to>
      <xdr:col>24</xdr:col>
      <xdr:colOff>114300</xdr:colOff>
      <xdr:row>41</xdr:row>
      <xdr:rowOff>161290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90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22877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107950</xdr:rowOff>
    </xdr:from>
    <xdr:to>
      <xdr:col>24</xdr:col>
      <xdr:colOff>114300</xdr:colOff>
      <xdr:row>33</xdr:row>
      <xdr:rowOff>107950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65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8890</xdr:rowOff>
    </xdr:from>
    <xdr:to>
      <xdr:col>24</xdr:col>
      <xdr:colOff>25400</xdr:colOff>
      <xdr:row>35</xdr:row>
      <xdr:rowOff>115570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009640"/>
          <a:ext cx="8382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40657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12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68580</xdr:rowOff>
    </xdr:from>
    <xdr:to>
      <xdr:col>24</xdr:col>
      <xdr:colOff>76200</xdr:colOff>
      <xdr:row>36</xdr:row>
      <xdr:rowOff>170180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8890</xdr:rowOff>
    </xdr:from>
    <xdr:to>
      <xdr:col>19</xdr:col>
      <xdr:colOff>187325</xdr:colOff>
      <xdr:row>36</xdr:row>
      <xdr:rowOff>127000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009640"/>
          <a:ext cx="889000" cy="289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60960</xdr:rowOff>
    </xdr:from>
    <xdr:to>
      <xdr:col>20</xdr:col>
      <xdr:colOff>38100</xdr:colOff>
      <xdr:row>36</xdr:row>
      <xdr:rowOff>162560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147337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319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127000</xdr:rowOff>
    </xdr:from>
    <xdr:to>
      <xdr:col>15</xdr:col>
      <xdr:colOff>98425</xdr:colOff>
      <xdr:row>36</xdr:row>
      <xdr:rowOff>142240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2992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160020</xdr:rowOff>
    </xdr:from>
    <xdr:to>
      <xdr:col>15</xdr:col>
      <xdr:colOff>149225</xdr:colOff>
      <xdr:row>37</xdr:row>
      <xdr:rowOff>90170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33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74947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41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73660</xdr:rowOff>
    </xdr:from>
    <xdr:to>
      <xdr:col>11</xdr:col>
      <xdr:colOff>9525</xdr:colOff>
      <xdr:row>36</xdr:row>
      <xdr:rowOff>142240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24586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53340</xdr:rowOff>
    </xdr:from>
    <xdr:to>
      <xdr:col>11</xdr:col>
      <xdr:colOff>60325</xdr:colOff>
      <xdr:row>36</xdr:row>
      <xdr:rowOff>154940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165117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53340</xdr:rowOff>
    </xdr:from>
    <xdr:to>
      <xdr:col>6</xdr:col>
      <xdr:colOff>171450</xdr:colOff>
      <xdr:row>36</xdr:row>
      <xdr:rowOff>154940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139717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31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64770</xdr:rowOff>
    </xdr:from>
    <xdr:to>
      <xdr:col>24</xdr:col>
      <xdr:colOff>76200</xdr:colOff>
      <xdr:row>35</xdr:row>
      <xdr:rowOff>166370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0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81297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91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129540</xdr:rowOff>
    </xdr:from>
    <xdr:to>
      <xdr:col>20</xdr:col>
      <xdr:colOff>38100</xdr:colOff>
      <xdr:row>35</xdr:row>
      <xdr:rowOff>59690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595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69867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727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76200</xdr:rowOff>
    </xdr:from>
    <xdr:to>
      <xdr:col>15</xdr:col>
      <xdr:colOff>149225</xdr:colOff>
      <xdr:row>37</xdr:row>
      <xdr:rowOff>6350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16527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91440</xdr:rowOff>
    </xdr:from>
    <xdr:to>
      <xdr:col>11</xdr:col>
      <xdr:colOff>60325</xdr:colOff>
      <xdr:row>37</xdr:row>
      <xdr:rowOff>21590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26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6367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35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22860</xdr:rowOff>
    </xdr:from>
    <xdr:to>
      <xdr:col>6</xdr:col>
      <xdr:colOff>171450</xdr:colOff>
      <xdr:row>36</xdr:row>
      <xdr:rowOff>124460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19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134637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96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令和２年度以降は減少傾向にあるものの、</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は</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各システム構築や保守、その他情報セキュリティ関係経費、さらには指定管理者制度や民間委託等の活用もあいまって物件費は増加していくと見込まれる。このことから、より一層の経費の精査や見直しに努め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7" name="物件費グラフ枠">
          <a:extLst>
            <a:ext uri="{FF2B5EF4-FFF2-40B4-BE49-F238E27FC236}">
              <a16:creationId xmlns:a16="http://schemas.microsoft.com/office/drawing/2014/main" id="{00000000-0008-0000-0400-000075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24130</xdr:rowOff>
    </xdr:from>
    <xdr:to>
      <xdr:col>82</xdr:col>
      <xdr:colOff>107950</xdr:colOff>
      <xdr:row>19</xdr:row>
      <xdr:rowOff>144145</xdr:rowOff>
    </xdr:to>
    <xdr:cxnSp macro="">
      <xdr:nvCxnSpPr>
        <xdr:cNvPr id="118" name="直線コネクタ 117">
          <a:extLst>
            <a:ext uri="{FF2B5EF4-FFF2-40B4-BE49-F238E27FC236}">
              <a16:creationId xmlns:a16="http://schemas.microsoft.com/office/drawing/2014/main" id="{00000000-0008-0000-0400-000076000000}"/>
            </a:ext>
          </a:extLst>
        </xdr:cNvPr>
        <xdr:cNvCxnSpPr/>
      </xdr:nvCxnSpPr>
      <xdr:spPr>
        <a:xfrm flipV="1">
          <a:off x="16510000" y="2252980"/>
          <a:ext cx="0" cy="1148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19</xdr:row>
      <xdr:rowOff>116222</xdr:rowOff>
    </xdr:from>
    <xdr:ext cx="762000" cy="259045"/>
    <xdr:sp macro="" textlink="">
      <xdr:nvSpPr>
        <xdr:cNvPr id="119" name="物件費最小値テキスト">
          <a:extLst>
            <a:ext uri="{FF2B5EF4-FFF2-40B4-BE49-F238E27FC236}">
              <a16:creationId xmlns:a16="http://schemas.microsoft.com/office/drawing/2014/main" id="{00000000-0008-0000-0400-000077000000}"/>
            </a:ext>
          </a:extLst>
        </xdr:cNvPr>
        <xdr:cNvSpPr txBox="1"/>
      </xdr:nvSpPr>
      <xdr:spPr>
        <a:xfrm>
          <a:off x="16598900" y="3373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19</xdr:row>
      <xdr:rowOff>144145</xdr:rowOff>
    </xdr:from>
    <xdr:to>
      <xdr:col>82</xdr:col>
      <xdr:colOff>196850</xdr:colOff>
      <xdr:row>19</xdr:row>
      <xdr:rowOff>144145</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a:off x="16421100" y="3401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110507</xdr:rowOff>
    </xdr:from>
    <xdr:ext cx="762000" cy="259045"/>
    <xdr:sp macro="" textlink="">
      <xdr:nvSpPr>
        <xdr:cNvPr id="121" name="物件費最大値テキスト">
          <a:extLst>
            <a:ext uri="{FF2B5EF4-FFF2-40B4-BE49-F238E27FC236}">
              <a16:creationId xmlns:a16="http://schemas.microsoft.com/office/drawing/2014/main" id="{00000000-0008-0000-0400-000079000000}"/>
            </a:ext>
          </a:extLst>
        </xdr:cNvPr>
        <xdr:cNvSpPr txBox="1"/>
      </xdr:nvSpPr>
      <xdr:spPr>
        <a:xfrm>
          <a:off x="16598900" y="1996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24130</xdr:rowOff>
    </xdr:from>
    <xdr:to>
      <xdr:col>82</xdr:col>
      <xdr:colOff>196850</xdr:colOff>
      <xdr:row>13</xdr:row>
      <xdr:rowOff>24130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2252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144145</xdr:rowOff>
    </xdr:from>
    <xdr:to>
      <xdr:col>82</xdr:col>
      <xdr:colOff>107950</xdr:colOff>
      <xdr:row>16</xdr:row>
      <xdr:rowOff>1270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flipV="1">
          <a:off x="15671800" y="2715895"/>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12717</xdr:rowOff>
    </xdr:from>
    <xdr:ext cx="762000" cy="259045"/>
    <xdr:sp macro="" textlink="">
      <xdr:nvSpPr>
        <xdr:cNvPr id="124" name="物件費平均値テキスト">
          <a:extLst>
            <a:ext uri="{FF2B5EF4-FFF2-40B4-BE49-F238E27FC236}">
              <a16:creationId xmlns:a16="http://schemas.microsoft.com/office/drawing/2014/main" id="{00000000-0008-0000-0400-00007C000000}"/>
            </a:ext>
          </a:extLst>
        </xdr:cNvPr>
        <xdr:cNvSpPr txBox="1"/>
      </xdr:nvSpPr>
      <xdr:spPr>
        <a:xfrm>
          <a:off x="16598900" y="2413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167640</xdr:rowOff>
    </xdr:from>
    <xdr:to>
      <xdr:col>82</xdr:col>
      <xdr:colOff>158750</xdr:colOff>
      <xdr:row>15</xdr:row>
      <xdr:rowOff>97790</xdr:rowOff>
    </xdr:to>
    <xdr:sp macro="" textlink="">
      <xdr:nvSpPr>
        <xdr:cNvPr id="125" name="フローチャート: 判断 124">
          <a:extLst>
            <a:ext uri="{FF2B5EF4-FFF2-40B4-BE49-F238E27FC236}">
              <a16:creationId xmlns:a16="http://schemas.microsoft.com/office/drawing/2014/main" id="{00000000-0008-0000-0400-00007D000000}"/>
            </a:ext>
          </a:extLst>
        </xdr:cNvPr>
        <xdr:cNvSpPr/>
      </xdr:nvSpPr>
      <xdr:spPr>
        <a:xfrm>
          <a:off x="16459200" y="256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1270</xdr:rowOff>
    </xdr:from>
    <xdr:to>
      <xdr:col>78</xdr:col>
      <xdr:colOff>69850</xdr:colOff>
      <xdr:row>16</xdr:row>
      <xdr:rowOff>35560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flipV="1">
          <a:off x="14782800" y="274447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14</xdr:row>
      <xdr:rowOff>116205</xdr:rowOff>
    </xdr:from>
    <xdr:to>
      <xdr:col>78</xdr:col>
      <xdr:colOff>120650</xdr:colOff>
      <xdr:row>15</xdr:row>
      <xdr:rowOff>46355</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5621000" y="2516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56532</xdr:rowOff>
    </xdr:from>
    <xdr:ext cx="736600" cy="259045"/>
    <xdr:sp macro="" textlink="">
      <xdr:nvSpPr>
        <xdr:cNvPr id="128" name="テキスト ボックス 127">
          <a:extLst>
            <a:ext uri="{FF2B5EF4-FFF2-40B4-BE49-F238E27FC236}">
              <a16:creationId xmlns:a16="http://schemas.microsoft.com/office/drawing/2014/main" id="{00000000-0008-0000-0400-000080000000}"/>
            </a:ext>
          </a:extLst>
        </xdr:cNvPr>
        <xdr:cNvSpPr txBox="1"/>
      </xdr:nvSpPr>
      <xdr:spPr>
        <a:xfrm>
          <a:off x="15290800" y="22853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132715</xdr:rowOff>
    </xdr:from>
    <xdr:to>
      <xdr:col>73</xdr:col>
      <xdr:colOff>180975</xdr:colOff>
      <xdr:row>16</xdr:row>
      <xdr:rowOff>35560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3893800" y="2704465"/>
          <a:ext cx="8890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121920</xdr:rowOff>
    </xdr:from>
    <xdr:to>
      <xdr:col>74</xdr:col>
      <xdr:colOff>31750</xdr:colOff>
      <xdr:row>15</xdr:row>
      <xdr:rowOff>52070</xdr:rowOff>
    </xdr:to>
    <xdr:sp macro="" textlink="">
      <xdr:nvSpPr>
        <xdr:cNvPr id="130" name="フローチャート: 判断 129">
          <a:extLst>
            <a:ext uri="{FF2B5EF4-FFF2-40B4-BE49-F238E27FC236}">
              <a16:creationId xmlns:a16="http://schemas.microsoft.com/office/drawing/2014/main" id="{00000000-0008-0000-0400-000082000000}"/>
            </a:ext>
          </a:extLst>
        </xdr:cNvPr>
        <xdr:cNvSpPr/>
      </xdr:nvSpPr>
      <xdr:spPr>
        <a:xfrm>
          <a:off x="14732000" y="252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62247</xdr:rowOff>
    </xdr:from>
    <xdr:ext cx="762000" cy="259045"/>
    <xdr:sp macro="" textlink="">
      <xdr:nvSpPr>
        <xdr:cNvPr id="131" name="テキスト ボックス 130">
          <a:extLst>
            <a:ext uri="{FF2B5EF4-FFF2-40B4-BE49-F238E27FC236}">
              <a16:creationId xmlns:a16="http://schemas.microsoft.com/office/drawing/2014/main" id="{00000000-0008-0000-0400-000083000000}"/>
            </a:ext>
          </a:extLst>
        </xdr:cNvPr>
        <xdr:cNvSpPr txBox="1"/>
      </xdr:nvSpPr>
      <xdr:spPr>
        <a:xfrm>
          <a:off x="14401800" y="229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132715</xdr:rowOff>
    </xdr:from>
    <xdr:to>
      <xdr:col>69</xdr:col>
      <xdr:colOff>92075</xdr:colOff>
      <xdr:row>15</xdr:row>
      <xdr:rowOff>155575</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flipV="1">
          <a:off x="13004800" y="270446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76200</xdr:rowOff>
    </xdr:from>
    <xdr:to>
      <xdr:col>69</xdr:col>
      <xdr:colOff>142875</xdr:colOff>
      <xdr:row>16</xdr:row>
      <xdr:rowOff>6350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3843000" y="2647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16527</xdr:rowOff>
    </xdr:from>
    <xdr:ext cx="7620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3512800" y="2416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59055</xdr:rowOff>
    </xdr:from>
    <xdr:to>
      <xdr:col>65</xdr:col>
      <xdr:colOff>53975</xdr:colOff>
      <xdr:row>15</xdr:row>
      <xdr:rowOff>160655</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2954000" y="2630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170832</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2623800" y="2399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93345</xdr:rowOff>
    </xdr:from>
    <xdr:to>
      <xdr:col>82</xdr:col>
      <xdr:colOff>158750</xdr:colOff>
      <xdr:row>16</xdr:row>
      <xdr:rowOff>23495</xdr:rowOff>
    </xdr:to>
    <xdr:sp macro="" textlink="">
      <xdr:nvSpPr>
        <xdr:cNvPr id="142" name="楕円 141">
          <a:extLst>
            <a:ext uri="{FF2B5EF4-FFF2-40B4-BE49-F238E27FC236}">
              <a16:creationId xmlns:a16="http://schemas.microsoft.com/office/drawing/2014/main" id="{00000000-0008-0000-0400-00008E000000}"/>
            </a:ext>
          </a:extLst>
        </xdr:cNvPr>
        <xdr:cNvSpPr/>
      </xdr:nvSpPr>
      <xdr:spPr>
        <a:xfrm>
          <a:off x="16459200" y="2665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65422</xdr:rowOff>
    </xdr:from>
    <xdr:ext cx="762000" cy="259045"/>
    <xdr:sp macro="" textlink="">
      <xdr:nvSpPr>
        <xdr:cNvPr id="143" name="物件費該当値テキスト">
          <a:extLst>
            <a:ext uri="{FF2B5EF4-FFF2-40B4-BE49-F238E27FC236}">
              <a16:creationId xmlns:a16="http://schemas.microsoft.com/office/drawing/2014/main" id="{00000000-0008-0000-0400-00008F000000}"/>
            </a:ext>
          </a:extLst>
        </xdr:cNvPr>
        <xdr:cNvSpPr txBox="1"/>
      </xdr:nvSpPr>
      <xdr:spPr>
        <a:xfrm>
          <a:off x="16598900" y="2637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121920</xdr:rowOff>
    </xdr:from>
    <xdr:to>
      <xdr:col>78</xdr:col>
      <xdr:colOff>120650</xdr:colOff>
      <xdr:row>16</xdr:row>
      <xdr:rowOff>52070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5621000" y="2693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36847</xdr:rowOff>
    </xdr:from>
    <xdr:ext cx="7366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5290800" y="27800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156210</xdr:rowOff>
    </xdr:from>
    <xdr:to>
      <xdr:col>74</xdr:col>
      <xdr:colOff>31750</xdr:colOff>
      <xdr:row>16</xdr:row>
      <xdr:rowOff>86360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4732000" y="272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71137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4401800" y="2814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81915</xdr:rowOff>
    </xdr:from>
    <xdr:to>
      <xdr:col>69</xdr:col>
      <xdr:colOff>142875</xdr:colOff>
      <xdr:row>16</xdr:row>
      <xdr:rowOff>12065</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3843000" y="2653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168292</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3512800" y="2740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104775</xdr:rowOff>
    </xdr:from>
    <xdr:to>
      <xdr:col>65</xdr:col>
      <xdr:colOff>53975</xdr:colOff>
      <xdr:row>16</xdr:row>
      <xdr:rowOff>34925</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2954000" y="2676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19702</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2623800" y="2762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保育所運営費や医療給付費等が年々増加傾向であることに加え、少子化対策の一環として村独自で実施している児童福祉対策等もあり、類似団体平均値を上回る数値となっている。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今後も様々な社会福祉等の課題に対応していく必要があると予想され、経費も増加傾向となると考えられる。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状況を勘案しながら、引き続き適正な経費の執行に努める。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4" name="直線コネクタ 163">
          <a:extLst>
            <a:ext uri="{FF2B5EF4-FFF2-40B4-BE49-F238E27FC236}">
              <a16:creationId xmlns:a16="http://schemas.microsoft.com/office/drawing/2014/main" id="{00000000-0008-0000-0400-0000A4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88900</xdr:rowOff>
    </xdr:from>
    <xdr:to>
      <xdr:col>24</xdr:col>
      <xdr:colOff>25400</xdr:colOff>
      <xdr:row>60</xdr:row>
      <xdr:rowOff>165100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26000" y="90043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137177</xdr:rowOff>
    </xdr:from>
    <xdr:ext cx="762000" cy="259045"/>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14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165100</xdr:rowOff>
    </xdr:from>
    <xdr:to>
      <xdr:col>24</xdr:col>
      <xdr:colOff>114300</xdr:colOff>
      <xdr:row>60</xdr:row>
      <xdr:rowOff>165100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104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3827</xdr:rowOff>
    </xdr:from>
    <xdr:ext cx="762000" cy="259045"/>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14900" y="874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88900</xdr:rowOff>
    </xdr:from>
    <xdr:to>
      <xdr:col>24</xdr:col>
      <xdr:colOff>114300</xdr:colOff>
      <xdr:row>52</xdr:row>
      <xdr:rowOff>88900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900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107950</xdr:rowOff>
    </xdr:from>
    <xdr:to>
      <xdr:col>24</xdr:col>
      <xdr:colOff>25400</xdr:colOff>
      <xdr:row>57</xdr:row>
      <xdr:rowOff>165100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3987800" y="988060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168927</xdr:rowOff>
    </xdr:from>
    <xdr:ext cx="762000" cy="259045"/>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14900" y="9255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152400</xdr:rowOff>
    </xdr:from>
    <xdr:to>
      <xdr:col>24</xdr:col>
      <xdr:colOff>76200</xdr:colOff>
      <xdr:row>55</xdr:row>
      <xdr:rowOff>82550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7752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107950</xdr:rowOff>
    </xdr:from>
    <xdr:to>
      <xdr:col>19</xdr:col>
      <xdr:colOff>187325</xdr:colOff>
      <xdr:row>58</xdr:row>
      <xdr:rowOff>127000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3098800" y="988060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133350</xdr:rowOff>
    </xdr:from>
    <xdr:to>
      <xdr:col>20</xdr:col>
      <xdr:colOff>38100</xdr:colOff>
      <xdr:row>55</xdr:row>
      <xdr:rowOff>63500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937000" y="939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73677</xdr:rowOff>
    </xdr:from>
    <xdr:ext cx="7366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06800" y="9160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127000</xdr:rowOff>
    </xdr:from>
    <xdr:to>
      <xdr:col>15</xdr:col>
      <xdr:colOff>98425</xdr:colOff>
      <xdr:row>59</xdr:row>
      <xdr:rowOff>165100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2209800" y="10071100"/>
          <a:ext cx="889000" cy="209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0</xdr:rowOff>
    </xdr:from>
    <xdr:to>
      <xdr:col>15</xdr:col>
      <xdr:colOff>149225</xdr:colOff>
      <xdr:row>55</xdr:row>
      <xdr:rowOff>101600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048000" y="942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111777</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17800" y="919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59</xdr:row>
      <xdr:rowOff>165100</xdr:rowOff>
    </xdr:from>
    <xdr:to>
      <xdr:col>11</xdr:col>
      <xdr:colOff>9525</xdr:colOff>
      <xdr:row>60</xdr:row>
      <xdr:rowOff>50800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1320800" y="102806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76200</xdr:rowOff>
    </xdr:from>
    <xdr:to>
      <xdr:col>11</xdr:col>
      <xdr:colOff>60325</xdr:colOff>
      <xdr:row>56</xdr:row>
      <xdr:rowOff>6350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159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16527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28800" y="927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57150</xdr:rowOff>
    </xdr:from>
    <xdr:to>
      <xdr:col>6</xdr:col>
      <xdr:colOff>171450</xdr:colOff>
      <xdr:row>55</xdr:row>
      <xdr:rowOff>158750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2700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168927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39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114300</xdr:rowOff>
    </xdr:from>
    <xdr:to>
      <xdr:col>24</xdr:col>
      <xdr:colOff>76200</xdr:colOff>
      <xdr:row>58</xdr:row>
      <xdr:rowOff>44450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775200" y="988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86377</xdr:rowOff>
    </xdr:from>
    <xdr:ext cx="762000" cy="259045"/>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14900" y="985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57150</xdr:rowOff>
    </xdr:from>
    <xdr:to>
      <xdr:col>20</xdr:col>
      <xdr:colOff>38100</xdr:colOff>
      <xdr:row>57</xdr:row>
      <xdr:rowOff>158750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9370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143527</xdr:rowOff>
    </xdr:from>
    <xdr:ext cx="7366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06800" y="9916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76200</xdr:rowOff>
    </xdr:from>
    <xdr:to>
      <xdr:col>15</xdr:col>
      <xdr:colOff>149225</xdr:colOff>
      <xdr:row>59</xdr:row>
      <xdr:rowOff>6350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048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162577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17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59</xdr:row>
      <xdr:rowOff>114300</xdr:rowOff>
    </xdr:from>
    <xdr:to>
      <xdr:col>11</xdr:col>
      <xdr:colOff>60325</xdr:colOff>
      <xdr:row>60</xdr:row>
      <xdr:rowOff>44450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159000" y="10229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60</xdr:row>
      <xdr:rowOff>29227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28800" y="1031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60</xdr:row>
      <xdr:rowOff>0</xdr:rowOff>
    </xdr:from>
    <xdr:to>
      <xdr:col>6</xdr:col>
      <xdr:colOff>171450</xdr:colOff>
      <xdr:row>60</xdr:row>
      <xdr:rowOff>101600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270000" y="1028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60</xdr:row>
      <xdr:rowOff>86377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39800" y="1037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類似団体平均水準で推移しているが、高齢者社会による医療費等の増加に伴い、国民健康保険・後期高齢者医療・介護保険特別会計への繰出金が増加傾向となっている。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保険料の適正化や保険料の徴収強化を図るとともに、保健事業、介護予防事業の推進により一般会計の負担軽減に努める。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39" name="その他グラフ枠">
          <a:extLst>
            <a:ext uri="{FF2B5EF4-FFF2-40B4-BE49-F238E27FC236}">
              <a16:creationId xmlns:a16="http://schemas.microsoft.com/office/drawing/2014/main" id="{00000000-0008-0000-0400-0000EF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111760</xdr:rowOff>
    </xdr:from>
    <xdr:to>
      <xdr:col>82</xdr:col>
      <xdr:colOff>107950</xdr:colOff>
      <xdr:row>60</xdr:row>
      <xdr:rowOff>104140</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flipV="1">
          <a:off x="16510000" y="902716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76217</xdr:rowOff>
    </xdr:from>
    <xdr:ext cx="762000" cy="259045"/>
    <xdr:sp macro="" textlink="">
      <xdr:nvSpPr>
        <xdr:cNvPr id="241" name="その他最小値テキスト">
          <a:extLst>
            <a:ext uri="{FF2B5EF4-FFF2-40B4-BE49-F238E27FC236}">
              <a16:creationId xmlns:a16="http://schemas.microsoft.com/office/drawing/2014/main" id="{00000000-0008-0000-0400-0000F1000000}"/>
            </a:ext>
          </a:extLst>
        </xdr:cNvPr>
        <xdr:cNvSpPr txBox="1"/>
      </xdr:nvSpPr>
      <xdr:spPr>
        <a:xfrm>
          <a:off x="16598900" y="10363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104140</xdr:rowOff>
    </xdr:from>
    <xdr:to>
      <xdr:col>82</xdr:col>
      <xdr:colOff>196850</xdr:colOff>
      <xdr:row>60</xdr:row>
      <xdr:rowOff>104140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a:off x="16421100" y="10391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26687</xdr:rowOff>
    </xdr:from>
    <xdr:ext cx="762000" cy="259045"/>
    <xdr:sp macro="" textlink="">
      <xdr:nvSpPr>
        <xdr:cNvPr id="243" name="その他最大値テキスト">
          <a:extLst>
            <a:ext uri="{FF2B5EF4-FFF2-40B4-BE49-F238E27FC236}">
              <a16:creationId xmlns:a16="http://schemas.microsoft.com/office/drawing/2014/main" id="{00000000-0008-0000-0400-0000F3000000}"/>
            </a:ext>
          </a:extLst>
        </xdr:cNvPr>
        <xdr:cNvSpPr txBox="1"/>
      </xdr:nvSpPr>
      <xdr:spPr>
        <a:xfrm>
          <a:off x="16598900" y="8770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111760</xdr:rowOff>
    </xdr:from>
    <xdr:to>
      <xdr:col>82</xdr:col>
      <xdr:colOff>196850</xdr:colOff>
      <xdr:row>52</xdr:row>
      <xdr:rowOff>111760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902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24130</xdr:rowOff>
    </xdr:from>
    <xdr:to>
      <xdr:col>82</xdr:col>
      <xdr:colOff>107950</xdr:colOff>
      <xdr:row>55</xdr:row>
      <xdr:rowOff>146050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5671800" y="9453880"/>
          <a:ext cx="8382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82567</xdr:rowOff>
    </xdr:from>
    <xdr:ext cx="762000" cy="259045"/>
    <xdr:sp macro="" textlink="">
      <xdr:nvSpPr>
        <xdr:cNvPr id="246" name="その他平均値テキスト">
          <a:extLst>
            <a:ext uri="{FF2B5EF4-FFF2-40B4-BE49-F238E27FC236}">
              <a16:creationId xmlns:a16="http://schemas.microsoft.com/office/drawing/2014/main" id="{00000000-0008-0000-0400-0000F6000000}"/>
            </a:ext>
          </a:extLst>
        </xdr:cNvPr>
        <xdr:cNvSpPr txBox="1"/>
      </xdr:nvSpPr>
      <xdr:spPr>
        <a:xfrm>
          <a:off x="16598900" y="95123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110490</xdr:rowOff>
    </xdr:from>
    <xdr:to>
      <xdr:col>82</xdr:col>
      <xdr:colOff>158750</xdr:colOff>
      <xdr:row>56</xdr:row>
      <xdr:rowOff>40640</xdr:rowOff>
    </xdr:to>
    <xdr:sp macro="" textlink="">
      <xdr:nvSpPr>
        <xdr:cNvPr id="247" name="フローチャート: 判断 246">
          <a:extLst>
            <a:ext uri="{FF2B5EF4-FFF2-40B4-BE49-F238E27FC236}">
              <a16:creationId xmlns:a16="http://schemas.microsoft.com/office/drawing/2014/main" id="{00000000-0008-0000-0400-0000F7000000}"/>
            </a:ext>
          </a:extLst>
        </xdr:cNvPr>
        <xdr:cNvSpPr/>
      </xdr:nvSpPr>
      <xdr:spPr>
        <a:xfrm>
          <a:off x="16459200" y="9540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24130</xdr:rowOff>
    </xdr:from>
    <xdr:to>
      <xdr:col>78</xdr:col>
      <xdr:colOff>69850</xdr:colOff>
      <xdr:row>55</xdr:row>
      <xdr:rowOff>123190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4782800" y="945388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102870</xdr:rowOff>
    </xdr:from>
    <xdr:to>
      <xdr:col>78</xdr:col>
      <xdr:colOff>120650</xdr:colOff>
      <xdr:row>56</xdr:row>
      <xdr:rowOff>33020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5621000" y="953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17797</xdr:rowOff>
    </xdr:from>
    <xdr:ext cx="7366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5290800" y="9618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123190</xdr:rowOff>
    </xdr:from>
    <xdr:to>
      <xdr:col>73</xdr:col>
      <xdr:colOff>180975</xdr:colOff>
      <xdr:row>56</xdr:row>
      <xdr:rowOff>27940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3893800" y="955294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148590</xdr:rowOff>
    </xdr:from>
    <xdr:to>
      <xdr:col>74</xdr:col>
      <xdr:colOff>31750</xdr:colOff>
      <xdr:row>56</xdr:row>
      <xdr:rowOff>78740</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4732000" y="957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63517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4401800" y="9664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27940</xdr:rowOff>
    </xdr:from>
    <xdr:to>
      <xdr:col>69</xdr:col>
      <xdr:colOff>92075</xdr:colOff>
      <xdr:row>56</xdr:row>
      <xdr:rowOff>35560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flipV="1">
          <a:off x="13004800" y="96291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156210</xdr:rowOff>
    </xdr:from>
    <xdr:to>
      <xdr:col>69</xdr:col>
      <xdr:colOff>142875</xdr:colOff>
      <xdr:row>56</xdr:row>
      <xdr:rowOff>86360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3843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71137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3512800" y="9672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163830</xdr:rowOff>
    </xdr:from>
    <xdr:to>
      <xdr:col>65</xdr:col>
      <xdr:colOff>53975</xdr:colOff>
      <xdr:row>56</xdr:row>
      <xdr:rowOff>93980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29540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78757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2623800" y="967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95250</xdr:rowOff>
    </xdr:from>
    <xdr:to>
      <xdr:col>82</xdr:col>
      <xdr:colOff>158750</xdr:colOff>
      <xdr:row>56</xdr:row>
      <xdr:rowOff>25400</xdr:rowOff>
    </xdr:to>
    <xdr:sp macro="" textlink="">
      <xdr:nvSpPr>
        <xdr:cNvPr id="264" name="楕円 263">
          <a:extLst>
            <a:ext uri="{FF2B5EF4-FFF2-40B4-BE49-F238E27FC236}">
              <a16:creationId xmlns:a16="http://schemas.microsoft.com/office/drawing/2014/main" id="{00000000-0008-0000-0400-000008010000}"/>
            </a:ext>
          </a:extLst>
        </xdr:cNvPr>
        <xdr:cNvSpPr/>
      </xdr:nvSpPr>
      <xdr:spPr>
        <a:xfrm>
          <a:off x="164592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111777</xdr:rowOff>
    </xdr:from>
    <xdr:ext cx="762000" cy="259045"/>
    <xdr:sp macro="" textlink="">
      <xdr:nvSpPr>
        <xdr:cNvPr id="265" name="その他該当値テキスト">
          <a:extLst>
            <a:ext uri="{FF2B5EF4-FFF2-40B4-BE49-F238E27FC236}">
              <a16:creationId xmlns:a16="http://schemas.microsoft.com/office/drawing/2014/main" id="{00000000-0008-0000-0400-000009010000}"/>
            </a:ext>
          </a:extLst>
        </xdr:cNvPr>
        <xdr:cNvSpPr txBox="1"/>
      </xdr:nvSpPr>
      <xdr:spPr>
        <a:xfrm>
          <a:off x="165989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144780</xdr:rowOff>
    </xdr:from>
    <xdr:to>
      <xdr:col>78</xdr:col>
      <xdr:colOff>120650</xdr:colOff>
      <xdr:row>55</xdr:row>
      <xdr:rowOff>74930</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5621000" y="940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85107</xdr:rowOff>
    </xdr:from>
    <xdr:ext cx="7366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5290800" y="9171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72390</xdr:rowOff>
    </xdr:from>
    <xdr:to>
      <xdr:col>74</xdr:col>
      <xdr:colOff>31750</xdr:colOff>
      <xdr:row>56</xdr:row>
      <xdr:rowOff>2540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4732000" y="9502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12717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401800" y="927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148590</xdr:rowOff>
    </xdr:from>
    <xdr:to>
      <xdr:col>69</xdr:col>
      <xdr:colOff>142875</xdr:colOff>
      <xdr:row>56</xdr:row>
      <xdr:rowOff>78740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3843000" y="957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88917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3512800" y="934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156210</xdr:rowOff>
    </xdr:from>
    <xdr:to>
      <xdr:col>65</xdr:col>
      <xdr:colOff>53975</xdr:colOff>
      <xdr:row>56</xdr:row>
      <xdr:rowOff>86360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2954000" y="958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96537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2623800" y="935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補助費等に係る経常収支比率は、類似団体平均値で推移しているが、これは村の基幹産業である農林水産業へ投入する一般財源が多額であることが要因の</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つと考えられる。</a:t>
          </a:r>
          <a:endPar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その他補助費等について、本来の負担、補助目的に基づき、対象経費及び対象団体等の精査や見直しに努める。</a:t>
          </a:r>
          <a:endPar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6" name="直線コネクタ 285">
          <a:extLst>
            <a:ext uri="{FF2B5EF4-FFF2-40B4-BE49-F238E27FC236}">
              <a16:creationId xmlns:a16="http://schemas.microsoft.com/office/drawing/2014/main" id="{00000000-0008-0000-0400-00001E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7" name="補助費等グラフ枠">
          <a:extLst>
            <a:ext uri="{FF2B5EF4-FFF2-40B4-BE49-F238E27FC236}">
              <a16:creationId xmlns:a16="http://schemas.microsoft.com/office/drawing/2014/main" id="{00000000-0008-0000-0400-000029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62992</xdr:rowOff>
    </xdr:from>
    <xdr:to>
      <xdr:col>82</xdr:col>
      <xdr:colOff>107950</xdr:colOff>
      <xdr:row>39</xdr:row>
      <xdr:rowOff>147574</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flipV="1">
          <a:off x="16510000" y="5892292"/>
          <a:ext cx="0" cy="9418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119651</xdr:rowOff>
    </xdr:from>
    <xdr:ext cx="762000" cy="259045"/>
    <xdr:sp macro="" textlink="">
      <xdr:nvSpPr>
        <xdr:cNvPr id="299" name="補助費等最小値テキスト">
          <a:extLst>
            <a:ext uri="{FF2B5EF4-FFF2-40B4-BE49-F238E27FC236}">
              <a16:creationId xmlns:a16="http://schemas.microsoft.com/office/drawing/2014/main" id="{00000000-0008-0000-0400-00002B010000}"/>
            </a:ext>
          </a:extLst>
        </xdr:cNvPr>
        <xdr:cNvSpPr txBox="1"/>
      </xdr:nvSpPr>
      <xdr:spPr>
        <a:xfrm>
          <a:off x="16598900" y="6806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147574</xdr:rowOff>
    </xdr:from>
    <xdr:to>
      <xdr:col>82</xdr:col>
      <xdr:colOff>196850</xdr:colOff>
      <xdr:row>39</xdr:row>
      <xdr:rowOff>147574</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6421100" y="6834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149369</xdr:rowOff>
    </xdr:from>
    <xdr:ext cx="762000" cy="259045"/>
    <xdr:sp macro="" textlink="">
      <xdr:nvSpPr>
        <xdr:cNvPr id="301" name="補助費等最大値テキスト">
          <a:extLst>
            <a:ext uri="{FF2B5EF4-FFF2-40B4-BE49-F238E27FC236}">
              <a16:creationId xmlns:a16="http://schemas.microsoft.com/office/drawing/2014/main" id="{00000000-0008-0000-0400-00002D010000}"/>
            </a:ext>
          </a:extLst>
        </xdr:cNvPr>
        <xdr:cNvSpPr txBox="1"/>
      </xdr:nvSpPr>
      <xdr:spPr>
        <a:xfrm>
          <a:off x="16598900" y="5635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62992</xdr:rowOff>
    </xdr:from>
    <xdr:to>
      <xdr:col>82</xdr:col>
      <xdr:colOff>196850</xdr:colOff>
      <xdr:row>34</xdr:row>
      <xdr:rowOff>62992</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6421100" y="5892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24130</xdr:rowOff>
    </xdr:from>
    <xdr:to>
      <xdr:col>82</xdr:col>
      <xdr:colOff>107950</xdr:colOff>
      <xdr:row>37</xdr:row>
      <xdr:rowOff>56134</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5671800" y="6367780"/>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21861</xdr:rowOff>
    </xdr:from>
    <xdr:ext cx="762000" cy="259045"/>
    <xdr:sp macro="" textlink="">
      <xdr:nvSpPr>
        <xdr:cNvPr id="304" name="補助費等平均値テキスト">
          <a:extLst>
            <a:ext uri="{FF2B5EF4-FFF2-40B4-BE49-F238E27FC236}">
              <a16:creationId xmlns:a16="http://schemas.microsoft.com/office/drawing/2014/main" id="{00000000-0008-0000-0400-000030010000}"/>
            </a:ext>
          </a:extLst>
        </xdr:cNvPr>
        <xdr:cNvSpPr txBox="1"/>
      </xdr:nvSpPr>
      <xdr:spPr>
        <a:xfrm>
          <a:off x="16598900" y="61940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5334</xdr:rowOff>
    </xdr:from>
    <xdr:to>
      <xdr:col>82</xdr:col>
      <xdr:colOff>158750</xdr:colOff>
      <xdr:row>37</xdr:row>
      <xdr:rowOff>106934</xdr:rowOff>
    </xdr:to>
    <xdr:sp macro="" textlink="">
      <xdr:nvSpPr>
        <xdr:cNvPr id="305" name="フローチャート: 判断 304">
          <a:extLst>
            <a:ext uri="{FF2B5EF4-FFF2-40B4-BE49-F238E27FC236}">
              <a16:creationId xmlns:a16="http://schemas.microsoft.com/office/drawing/2014/main" id="{00000000-0008-0000-0400-000031010000}"/>
            </a:ext>
          </a:extLst>
        </xdr:cNvPr>
        <xdr:cNvSpPr/>
      </xdr:nvSpPr>
      <xdr:spPr>
        <a:xfrm>
          <a:off x="16459200" y="6348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24130</xdr:rowOff>
    </xdr:from>
    <xdr:to>
      <xdr:col>78</xdr:col>
      <xdr:colOff>69850</xdr:colOff>
      <xdr:row>37</xdr:row>
      <xdr:rowOff>78994</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4782800" y="6367780"/>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140208</xdr:rowOff>
    </xdr:from>
    <xdr:to>
      <xdr:col>78</xdr:col>
      <xdr:colOff>120650</xdr:colOff>
      <xdr:row>37</xdr:row>
      <xdr:rowOff>70358</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5621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80535</xdr:rowOff>
    </xdr:from>
    <xdr:ext cx="736600" cy="259045"/>
    <xdr:sp macro="" textlink="">
      <xdr:nvSpPr>
        <xdr:cNvPr id="308" name="テキスト ボックス 307">
          <a:extLst>
            <a:ext uri="{FF2B5EF4-FFF2-40B4-BE49-F238E27FC236}">
              <a16:creationId xmlns:a16="http://schemas.microsoft.com/office/drawing/2014/main" id="{00000000-0008-0000-0400-000034010000}"/>
            </a:ext>
          </a:extLst>
        </xdr:cNvPr>
        <xdr:cNvSpPr txBox="1"/>
      </xdr:nvSpPr>
      <xdr:spPr>
        <a:xfrm>
          <a:off x="15290800" y="6081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78994</xdr:rowOff>
    </xdr:from>
    <xdr:to>
      <xdr:col>73</xdr:col>
      <xdr:colOff>180975</xdr:colOff>
      <xdr:row>37</xdr:row>
      <xdr:rowOff>133858</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3893800" y="6422644"/>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9906</xdr:rowOff>
    </xdr:from>
    <xdr:to>
      <xdr:col>74</xdr:col>
      <xdr:colOff>31750</xdr:colOff>
      <xdr:row>37</xdr:row>
      <xdr:rowOff>111506</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47320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121683</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4401800" y="6122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129286</xdr:rowOff>
    </xdr:from>
    <xdr:to>
      <xdr:col>69</xdr:col>
      <xdr:colOff>92075</xdr:colOff>
      <xdr:row>37</xdr:row>
      <xdr:rowOff>133858</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3004800" y="647293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163068</xdr:rowOff>
    </xdr:from>
    <xdr:to>
      <xdr:col>69</xdr:col>
      <xdr:colOff>142875</xdr:colOff>
      <xdr:row>37</xdr:row>
      <xdr:rowOff>93218</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3843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103395</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3512800" y="6104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153924</xdr:rowOff>
    </xdr:from>
    <xdr:to>
      <xdr:col>65</xdr:col>
      <xdr:colOff>53975</xdr:colOff>
      <xdr:row>37</xdr:row>
      <xdr:rowOff>84074</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2954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94251</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2623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5334</xdr:rowOff>
    </xdr:from>
    <xdr:to>
      <xdr:col>82</xdr:col>
      <xdr:colOff>158750</xdr:colOff>
      <xdr:row>37</xdr:row>
      <xdr:rowOff>106934</xdr:rowOff>
    </xdr:to>
    <xdr:sp macro="" textlink="">
      <xdr:nvSpPr>
        <xdr:cNvPr id="322" name="楕円 321">
          <a:extLst>
            <a:ext uri="{FF2B5EF4-FFF2-40B4-BE49-F238E27FC236}">
              <a16:creationId xmlns:a16="http://schemas.microsoft.com/office/drawing/2014/main" id="{00000000-0008-0000-0400-000042010000}"/>
            </a:ext>
          </a:extLst>
        </xdr:cNvPr>
        <xdr:cNvSpPr/>
      </xdr:nvSpPr>
      <xdr:spPr>
        <a:xfrm>
          <a:off x="16459200" y="6348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148861</xdr:rowOff>
    </xdr:from>
    <xdr:ext cx="762000" cy="259045"/>
    <xdr:sp macro="" textlink="">
      <xdr:nvSpPr>
        <xdr:cNvPr id="323" name="補助費等該当値テキスト">
          <a:extLst>
            <a:ext uri="{FF2B5EF4-FFF2-40B4-BE49-F238E27FC236}">
              <a16:creationId xmlns:a16="http://schemas.microsoft.com/office/drawing/2014/main" id="{00000000-0008-0000-0400-000043010000}"/>
            </a:ext>
          </a:extLst>
        </xdr:cNvPr>
        <xdr:cNvSpPr txBox="1"/>
      </xdr:nvSpPr>
      <xdr:spPr>
        <a:xfrm>
          <a:off x="16598900" y="632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144780</xdr:rowOff>
    </xdr:from>
    <xdr:to>
      <xdr:col>78</xdr:col>
      <xdr:colOff>120650</xdr:colOff>
      <xdr:row>37</xdr:row>
      <xdr:rowOff>74930</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5621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59707</xdr:rowOff>
    </xdr:from>
    <xdr:ext cx="7366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5290800" y="640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28194</xdr:rowOff>
    </xdr:from>
    <xdr:to>
      <xdr:col>74</xdr:col>
      <xdr:colOff>31750</xdr:colOff>
      <xdr:row>37</xdr:row>
      <xdr:rowOff>129794</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4732000" y="637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114571</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401800" y="6458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83058</xdr:rowOff>
    </xdr:from>
    <xdr:to>
      <xdr:col>69</xdr:col>
      <xdr:colOff>142875</xdr:colOff>
      <xdr:row>38</xdr:row>
      <xdr:rowOff>13208</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3843000" y="6426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169435</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3512800" y="6513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78486</xdr:rowOff>
    </xdr:from>
    <xdr:to>
      <xdr:col>65</xdr:col>
      <xdr:colOff>53975</xdr:colOff>
      <xdr:row>38</xdr:row>
      <xdr:rowOff>8636</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2954000" y="6422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164863</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2623800" y="6508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大型建設事業の元利償還による償還金の増によって、前年度に比べて</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2.8</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％増となった。また、類似団体平均と比較すると</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3.8</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％下回っている。　　　　　　　　　　　　　　　　　</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今後も将来世代の負担が過度とならないよう、新規発行債の抑制や交付税措置のある有利な地方債の発行に努め削減を図る。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4" name="直線コネクタ 343">
          <a:extLst>
            <a:ext uri="{FF2B5EF4-FFF2-40B4-BE49-F238E27FC236}">
              <a16:creationId xmlns:a16="http://schemas.microsoft.com/office/drawing/2014/main" id="{00000000-0008-0000-0400-000058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a:extLst>
            <a:ext uri="{FF2B5EF4-FFF2-40B4-BE49-F238E27FC236}">
              <a16:creationId xmlns:a16="http://schemas.microsoft.com/office/drawing/2014/main" id="{00000000-0008-0000-0400-000065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81</xdr:row>
      <xdr:rowOff>1270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flipV="1">
          <a:off x="4826000" y="1250950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144797</xdr:rowOff>
    </xdr:from>
    <xdr:ext cx="762000" cy="259045"/>
    <xdr:sp macro="" textlink="">
      <xdr:nvSpPr>
        <xdr:cNvPr id="359" name="公債費最小値テキスト">
          <a:extLst>
            <a:ext uri="{FF2B5EF4-FFF2-40B4-BE49-F238E27FC236}">
              <a16:creationId xmlns:a16="http://schemas.microsoft.com/office/drawing/2014/main" id="{00000000-0008-0000-0400-000067010000}"/>
            </a:ext>
          </a:extLst>
        </xdr:cNvPr>
        <xdr:cNvSpPr txBox="1"/>
      </xdr:nvSpPr>
      <xdr:spPr>
        <a:xfrm>
          <a:off x="4914900" y="13860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1270</xdr:rowOff>
    </xdr:from>
    <xdr:to>
      <xdr:col>24</xdr:col>
      <xdr:colOff>114300</xdr:colOff>
      <xdr:row>81</xdr:row>
      <xdr:rowOff>1270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4737100" y="13888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61" name="公債費最大値テキスト">
          <a:extLst>
            <a:ext uri="{FF2B5EF4-FFF2-40B4-BE49-F238E27FC236}">
              <a16:creationId xmlns:a16="http://schemas.microsoft.com/office/drawing/2014/main" id="{00000000-0008-0000-0400-000069010000}"/>
            </a:ext>
          </a:extLst>
        </xdr:cNvPr>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134620</xdr:rowOff>
    </xdr:from>
    <xdr:to>
      <xdr:col>24</xdr:col>
      <xdr:colOff>25400</xdr:colOff>
      <xdr:row>76</xdr:row>
      <xdr:rowOff>69850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3987800" y="12993370"/>
          <a:ext cx="8382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135907</xdr:rowOff>
    </xdr:from>
    <xdr:ext cx="762000" cy="259045"/>
    <xdr:sp macro="" textlink="">
      <xdr:nvSpPr>
        <xdr:cNvPr id="364" name="公債費平均値テキスト">
          <a:extLst>
            <a:ext uri="{FF2B5EF4-FFF2-40B4-BE49-F238E27FC236}">
              <a16:creationId xmlns:a16="http://schemas.microsoft.com/office/drawing/2014/main" id="{00000000-0008-0000-0400-00006C010000}"/>
            </a:ext>
          </a:extLst>
        </xdr:cNvPr>
        <xdr:cNvSpPr txBox="1"/>
      </xdr:nvSpPr>
      <xdr:spPr>
        <a:xfrm>
          <a:off x="4914900" y="131661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163830</xdr:rowOff>
    </xdr:from>
    <xdr:to>
      <xdr:col>24</xdr:col>
      <xdr:colOff>76200</xdr:colOff>
      <xdr:row>77</xdr:row>
      <xdr:rowOff>93980</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4775200" y="13194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123190</xdr:rowOff>
    </xdr:from>
    <xdr:to>
      <xdr:col>19</xdr:col>
      <xdr:colOff>187325</xdr:colOff>
      <xdr:row>75</xdr:row>
      <xdr:rowOff>134620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3098800" y="1298194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118111</xdr:rowOff>
    </xdr:from>
    <xdr:to>
      <xdr:col>20</xdr:col>
      <xdr:colOff>38100</xdr:colOff>
      <xdr:row>77</xdr:row>
      <xdr:rowOff>48261</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39370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33038</xdr:rowOff>
    </xdr:from>
    <xdr:ext cx="7366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3606800" y="132346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123190</xdr:rowOff>
    </xdr:from>
    <xdr:to>
      <xdr:col>15</xdr:col>
      <xdr:colOff>98425</xdr:colOff>
      <xdr:row>75</xdr:row>
      <xdr:rowOff>127000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2209800" y="1298194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140970</xdr:rowOff>
    </xdr:from>
    <xdr:to>
      <xdr:col>15</xdr:col>
      <xdr:colOff>149225</xdr:colOff>
      <xdr:row>77</xdr:row>
      <xdr:rowOff>71120</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3048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55897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2717800" y="13257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127000</xdr:rowOff>
    </xdr:from>
    <xdr:to>
      <xdr:col>11</xdr:col>
      <xdr:colOff>9525</xdr:colOff>
      <xdr:row>75</xdr:row>
      <xdr:rowOff>142240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1320800" y="1298575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140970</xdr:rowOff>
    </xdr:from>
    <xdr:to>
      <xdr:col>11</xdr:col>
      <xdr:colOff>60325</xdr:colOff>
      <xdr:row>77</xdr:row>
      <xdr:rowOff>71120</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2159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55897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1828800" y="13257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152400</xdr:rowOff>
    </xdr:from>
    <xdr:to>
      <xdr:col>6</xdr:col>
      <xdr:colOff>171450</xdr:colOff>
      <xdr:row>77</xdr:row>
      <xdr:rowOff>82550</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1270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67327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939800" y="1326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19050</xdr:rowOff>
    </xdr:from>
    <xdr:to>
      <xdr:col>24</xdr:col>
      <xdr:colOff>76200</xdr:colOff>
      <xdr:row>76</xdr:row>
      <xdr:rowOff>120650</xdr:rowOff>
    </xdr:to>
    <xdr:sp macro="" textlink="">
      <xdr:nvSpPr>
        <xdr:cNvPr id="382" name="楕円 381">
          <a:extLst>
            <a:ext uri="{FF2B5EF4-FFF2-40B4-BE49-F238E27FC236}">
              <a16:creationId xmlns:a16="http://schemas.microsoft.com/office/drawing/2014/main" id="{00000000-0008-0000-0400-00007E010000}"/>
            </a:ext>
          </a:extLst>
        </xdr:cNvPr>
        <xdr:cNvSpPr/>
      </xdr:nvSpPr>
      <xdr:spPr>
        <a:xfrm>
          <a:off x="4775200" y="1304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35577</xdr:rowOff>
    </xdr:from>
    <xdr:ext cx="762000" cy="259045"/>
    <xdr:sp macro="" textlink="">
      <xdr:nvSpPr>
        <xdr:cNvPr id="383" name="公債費該当値テキスト">
          <a:extLst>
            <a:ext uri="{FF2B5EF4-FFF2-40B4-BE49-F238E27FC236}">
              <a16:creationId xmlns:a16="http://schemas.microsoft.com/office/drawing/2014/main" id="{00000000-0008-0000-0400-00007F010000}"/>
            </a:ext>
          </a:extLst>
        </xdr:cNvPr>
        <xdr:cNvSpPr txBox="1"/>
      </xdr:nvSpPr>
      <xdr:spPr>
        <a:xfrm>
          <a:off x="4914900" y="1289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83820</xdr:rowOff>
    </xdr:from>
    <xdr:to>
      <xdr:col>20</xdr:col>
      <xdr:colOff>38100</xdr:colOff>
      <xdr:row>76</xdr:row>
      <xdr:rowOff>13970</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3937000" y="12942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24147</xdr:rowOff>
    </xdr:from>
    <xdr:ext cx="7366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606800" y="12711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72390</xdr:rowOff>
    </xdr:from>
    <xdr:to>
      <xdr:col>15</xdr:col>
      <xdr:colOff>149225</xdr:colOff>
      <xdr:row>76</xdr:row>
      <xdr:rowOff>2539</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3048000" y="129311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12717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717800" y="1270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76200</xdr:rowOff>
    </xdr:from>
    <xdr:to>
      <xdr:col>11</xdr:col>
      <xdr:colOff>60325</xdr:colOff>
      <xdr:row>76</xdr:row>
      <xdr:rowOff>6350</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2159000" y="12934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16527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828800" y="1270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91440</xdr:rowOff>
    </xdr:from>
    <xdr:to>
      <xdr:col>6</xdr:col>
      <xdr:colOff>171450</xdr:colOff>
      <xdr:row>76</xdr:row>
      <xdr:rowOff>21589</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1270000" y="1295019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31767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939800" y="12719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前年度と比較して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3.5</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増加</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し、類似団体平均</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値よりも高い水準で推移している。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も</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多様化する住民サービスに対応するため、サービスの低下を招かないよう注意を払いながら、普通会計にとどまらず特別会計・企業会計も更なる経費削減に努めたい。</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8" name="公債費以外グラフ枠">
          <a:extLst>
            <a:ext uri="{FF2B5EF4-FFF2-40B4-BE49-F238E27FC236}">
              <a16:creationId xmlns:a16="http://schemas.microsoft.com/office/drawing/2014/main" id="{00000000-0008-0000-0400-0000A2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66040</xdr:rowOff>
    </xdr:from>
    <xdr:to>
      <xdr:col>82</xdr:col>
      <xdr:colOff>107950</xdr:colOff>
      <xdr:row>80</xdr:row>
      <xdr:rowOff>146050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flipV="1">
          <a:off x="16510000" y="12753340"/>
          <a:ext cx="0" cy="11087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118127</xdr:rowOff>
    </xdr:from>
    <xdr:ext cx="762000" cy="259045"/>
    <xdr:sp macro="" textlink="">
      <xdr:nvSpPr>
        <xdr:cNvPr id="420" name="公債費以外最小値テキスト">
          <a:extLst>
            <a:ext uri="{FF2B5EF4-FFF2-40B4-BE49-F238E27FC236}">
              <a16:creationId xmlns:a16="http://schemas.microsoft.com/office/drawing/2014/main" id="{00000000-0008-0000-0400-0000A4010000}"/>
            </a:ext>
          </a:extLst>
        </xdr:cNvPr>
        <xdr:cNvSpPr txBox="1"/>
      </xdr:nvSpPr>
      <xdr:spPr>
        <a:xfrm>
          <a:off x="16598900" y="13834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146050</xdr:rowOff>
    </xdr:from>
    <xdr:to>
      <xdr:col>82</xdr:col>
      <xdr:colOff>196850</xdr:colOff>
      <xdr:row>80</xdr:row>
      <xdr:rowOff>146050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6421100" y="13862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152417</xdr:rowOff>
    </xdr:from>
    <xdr:ext cx="762000" cy="259045"/>
    <xdr:sp macro="" textlink="">
      <xdr:nvSpPr>
        <xdr:cNvPr id="422" name="公債費以外最大値テキスト">
          <a:extLst>
            <a:ext uri="{FF2B5EF4-FFF2-40B4-BE49-F238E27FC236}">
              <a16:creationId xmlns:a16="http://schemas.microsoft.com/office/drawing/2014/main" id="{00000000-0008-0000-0400-0000A6010000}"/>
            </a:ext>
          </a:extLst>
        </xdr:cNvPr>
        <xdr:cNvSpPr txBox="1"/>
      </xdr:nvSpPr>
      <xdr:spPr>
        <a:xfrm>
          <a:off x="16598900" y="1249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66040</xdr:rowOff>
    </xdr:from>
    <xdr:to>
      <xdr:col>82</xdr:col>
      <xdr:colOff>196850</xdr:colOff>
      <xdr:row>74</xdr:row>
      <xdr:rowOff>66040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2753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73661</xdr:rowOff>
    </xdr:from>
    <xdr:to>
      <xdr:col>82</xdr:col>
      <xdr:colOff>107950</xdr:colOff>
      <xdr:row>77</xdr:row>
      <xdr:rowOff>35561</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5671800" y="13103861"/>
          <a:ext cx="8382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107966</xdr:rowOff>
    </xdr:from>
    <xdr:ext cx="762000" cy="259045"/>
    <xdr:sp macro="" textlink="">
      <xdr:nvSpPr>
        <xdr:cNvPr id="425" name="公債費以外平均値テキスト">
          <a:extLst>
            <a:ext uri="{FF2B5EF4-FFF2-40B4-BE49-F238E27FC236}">
              <a16:creationId xmlns:a16="http://schemas.microsoft.com/office/drawing/2014/main" id="{00000000-0008-0000-0400-0000A9010000}"/>
            </a:ext>
          </a:extLst>
        </xdr:cNvPr>
        <xdr:cNvSpPr txBox="1"/>
      </xdr:nvSpPr>
      <xdr:spPr>
        <a:xfrm>
          <a:off x="16598900" y="129667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91439</xdr:rowOff>
    </xdr:from>
    <xdr:to>
      <xdr:col>82</xdr:col>
      <xdr:colOff>158750</xdr:colOff>
      <xdr:row>77</xdr:row>
      <xdr:rowOff>21589</xdr:rowOff>
    </xdr:to>
    <xdr:sp macro="" textlink="">
      <xdr:nvSpPr>
        <xdr:cNvPr id="426" name="フローチャート: 判断 425">
          <a:extLst>
            <a:ext uri="{FF2B5EF4-FFF2-40B4-BE49-F238E27FC236}">
              <a16:creationId xmlns:a16="http://schemas.microsoft.com/office/drawing/2014/main" id="{00000000-0008-0000-0400-0000AA010000}"/>
            </a:ext>
          </a:extLst>
        </xdr:cNvPr>
        <xdr:cNvSpPr/>
      </xdr:nvSpPr>
      <xdr:spPr>
        <a:xfrm>
          <a:off x="16459200" y="13121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73661</xdr:rowOff>
    </xdr:from>
    <xdr:to>
      <xdr:col>78</xdr:col>
      <xdr:colOff>69850</xdr:colOff>
      <xdr:row>78</xdr:row>
      <xdr:rowOff>31750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flipV="1">
          <a:off x="14782800" y="13103861"/>
          <a:ext cx="889000" cy="300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15239</xdr:rowOff>
    </xdr:from>
    <xdr:to>
      <xdr:col>78</xdr:col>
      <xdr:colOff>120650</xdr:colOff>
      <xdr:row>76</xdr:row>
      <xdr:rowOff>116839</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5621000" y="13045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127017</xdr:rowOff>
    </xdr:from>
    <xdr:ext cx="7366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5290800" y="12814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31750</xdr:rowOff>
    </xdr:from>
    <xdr:to>
      <xdr:col>73</xdr:col>
      <xdr:colOff>180975</xdr:colOff>
      <xdr:row>78</xdr:row>
      <xdr:rowOff>115570</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flipV="1">
          <a:off x="13893800" y="1340485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133350</xdr:rowOff>
    </xdr:from>
    <xdr:to>
      <xdr:col>74</xdr:col>
      <xdr:colOff>31750</xdr:colOff>
      <xdr:row>77</xdr:row>
      <xdr:rowOff>63500</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47320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73677</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4401800" y="1293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107950</xdr:rowOff>
    </xdr:from>
    <xdr:to>
      <xdr:col>69</xdr:col>
      <xdr:colOff>92075</xdr:colOff>
      <xdr:row>78</xdr:row>
      <xdr:rowOff>115570</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3004800" y="1348105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167639</xdr:rowOff>
    </xdr:from>
    <xdr:to>
      <xdr:col>69</xdr:col>
      <xdr:colOff>142875</xdr:colOff>
      <xdr:row>77</xdr:row>
      <xdr:rowOff>97789</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3843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107966</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3512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148589</xdr:rowOff>
    </xdr:from>
    <xdr:to>
      <xdr:col>65</xdr:col>
      <xdr:colOff>53975</xdr:colOff>
      <xdr:row>77</xdr:row>
      <xdr:rowOff>78739</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29540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88916</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2623800" y="12947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156211</xdr:rowOff>
    </xdr:from>
    <xdr:to>
      <xdr:col>82</xdr:col>
      <xdr:colOff>158750</xdr:colOff>
      <xdr:row>77</xdr:row>
      <xdr:rowOff>86361</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6459200" y="13186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128288</xdr:rowOff>
    </xdr:from>
    <xdr:ext cx="762000" cy="259045"/>
    <xdr:sp macro="" textlink="">
      <xdr:nvSpPr>
        <xdr:cNvPr id="444" name="公債費以外該当値テキスト">
          <a:extLst>
            <a:ext uri="{FF2B5EF4-FFF2-40B4-BE49-F238E27FC236}">
              <a16:creationId xmlns:a16="http://schemas.microsoft.com/office/drawing/2014/main" id="{00000000-0008-0000-0400-0000BC010000}"/>
            </a:ext>
          </a:extLst>
        </xdr:cNvPr>
        <xdr:cNvSpPr txBox="1"/>
      </xdr:nvSpPr>
      <xdr:spPr>
        <a:xfrm>
          <a:off x="16598900" y="13158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22861</xdr:rowOff>
    </xdr:from>
    <xdr:to>
      <xdr:col>78</xdr:col>
      <xdr:colOff>120650</xdr:colOff>
      <xdr:row>76</xdr:row>
      <xdr:rowOff>124461</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5621000" y="13053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109238</xdr:rowOff>
    </xdr:from>
    <xdr:ext cx="7366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5290800" y="131394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152400</xdr:rowOff>
    </xdr:from>
    <xdr:to>
      <xdr:col>74</xdr:col>
      <xdr:colOff>31750</xdr:colOff>
      <xdr:row>78</xdr:row>
      <xdr:rowOff>82550</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4732000" y="1335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67327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4401800" y="13440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64770</xdr:rowOff>
    </xdr:from>
    <xdr:to>
      <xdr:col>69</xdr:col>
      <xdr:colOff>142875</xdr:colOff>
      <xdr:row>78</xdr:row>
      <xdr:rowOff>166370</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3843000" y="13437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151147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3512800" y="13524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57150</xdr:rowOff>
    </xdr:from>
    <xdr:to>
      <xdr:col>65</xdr:col>
      <xdr:colOff>53975</xdr:colOff>
      <xdr:row>78</xdr:row>
      <xdr:rowOff>158750</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2954000" y="1343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143527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2623800" y="1351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青森県田舎館村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13</xdr:row>
      <xdr:rowOff>119779</xdr:rowOff>
    </xdr:from>
    <xdr:to>
      <xdr:col>29</xdr:col>
      <xdr:colOff>127000</xdr:colOff>
      <xdr:row>19</xdr:row>
      <xdr:rowOff>168718</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396254"/>
          <a:ext cx="0" cy="107763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7445</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484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168718</xdr:rowOff>
    </xdr:from>
    <xdr:to>
      <xdr:col>30</xdr:col>
      <xdr:colOff>25400</xdr:colOff>
      <xdr:row>19</xdr:row>
      <xdr:rowOff>168718</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347389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12</xdr:row>
      <xdr:rowOff>34706</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2139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13</xdr:row>
      <xdr:rowOff>119779</xdr:rowOff>
    </xdr:from>
    <xdr:to>
      <xdr:col>30</xdr:col>
      <xdr:colOff>25400</xdr:colOff>
      <xdr:row>13</xdr:row>
      <xdr:rowOff>119779</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39625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168718</xdr:rowOff>
    </xdr:from>
    <xdr:to>
      <xdr:col>29</xdr:col>
      <xdr:colOff>127000</xdr:colOff>
      <xdr:row>20</xdr:row>
      <xdr:rowOff>22574</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flipV="1">
          <a:off x="5003800" y="3473893"/>
          <a:ext cx="647700" cy="253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47316</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28381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30789</xdr:rowOff>
    </xdr:from>
    <xdr:to>
      <xdr:col>29</xdr:col>
      <xdr:colOff>177800</xdr:colOff>
      <xdr:row>17</xdr:row>
      <xdr:rowOff>132389</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29930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20</xdr:row>
      <xdr:rowOff>13910</xdr:rowOff>
    </xdr:from>
    <xdr:to>
      <xdr:col>26</xdr:col>
      <xdr:colOff>50800</xdr:colOff>
      <xdr:row>20</xdr:row>
      <xdr:rowOff>22574</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4305300" y="3490535"/>
          <a:ext cx="698500" cy="86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55355</xdr:rowOff>
    </xdr:from>
    <xdr:to>
      <xdr:col>26</xdr:col>
      <xdr:colOff>101600</xdr:colOff>
      <xdr:row>17</xdr:row>
      <xdr:rowOff>156955</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30176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167132</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27865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20</xdr:row>
      <xdr:rowOff>13910</xdr:rowOff>
    </xdr:from>
    <xdr:to>
      <xdr:col>22</xdr:col>
      <xdr:colOff>114300</xdr:colOff>
      <xdr:row>20</xdr:row>
      <xdr:rowOff>14852</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3606800" y="3490535"/>
          <a:ext cx="698500" cy="9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81159</xdr:rowOff>
    </xdr:from>
    <xdr:to>
      <xdr:col>22</xdr:col>
      <xdr:colOff>165100</xdr:colOff>
      <xdr:row>18</xdr:row>
      <xdr:rowOff>11309</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30434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21486</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2812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20</xdr:row>
      <xdr:rowOff>14852</xdr:rowOff>
    </xdr:from>
    <xdr:to>
      <xdr:col>18</xdr:col>
      <xdr:colOff>177800</xdr:colOff>
      <xdr:row>20</xdr:row>
      <xdr:rowOff>37099</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2908300" y="3491477"/>
          <a:ext cx="698500" cy="222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102570</xdr:rowOff>
    </xdr:from>
    <xdr:to>
      <xdr:col>19</xdr:col>
      <xdr:colOff>38100</xdr:colOff>
      <xdr:row>18</xdr:row>
      <xdr:rowOff>32720</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30648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42897</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2833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110502</xdr:rowOff>
    </xdr:from>
    <xdr:to>
      <xdr:col>15</xdr:col>
      <xdr:colOff>101600</xdr:colOff>
      <xdr:row>18</xdr:row>
      <xdr:rowOff>40652</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30727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50829</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2841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19</xdr:row>
      <xdr:rowOff>117918</xdr:rowOff>
    </xdr:from>
    <xdr:to>
      <xdr:col>29</xdr:col>
      <xdr:colOff>177800</xdr:colOff>
      <xdr:row>20</xdr:row>
      <xdr:rowOff>48068</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34230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19</xdr:row>
      <xdr:rowOff>26495</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3331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19</xdr:row>
      <xdr:rowOff>143224</xdr:rowOff>
    </xdr:from>
    <xdr:to>
      <xdr:col>26</xdr:col>
      <xdr:colOff>101600</xdr:colOff>
      <xdr:row>20</xdr:row>
      <xdr:rowOff>73374</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34483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20</xdr:row>
      <xdr:rowOff>58151</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35347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134560</xdr:rowOff>
    </xdr:from>
    <xdr:to>
      <xdr:col>22</xdr:col>
      <xdr:colOff>165100</xdr:colOff>
      <xdr:row>20</xdr:row>
      <xdr:rowOff>64710</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34397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20</xdr:row>
      <xdr:rowOff>49487</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3526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135502</xdr:rowOff>
    </xdr:from>
    <xdr:to>
      <xdr:col>19</xdr:col>
      <xdr:colOff>38100</xdr:colOff>
      <xdr:row>20</xdr:row>
      <xdr:rowOff>65652</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34406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20</xdr:row>
      <xdr:rowOff>50429</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3527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157749</xdr:rowOff>
    </xdr:from>
    <xdr:to>
      <xdr:col>15</xdr:col>
      <xdr:colOff>101600</xdr:colOff>
      <xdr:row>20</xdr:row>
      <xdr:rowOff>87899</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34629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20</xdr:row>
      <xdr:rowOff>72676</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3549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46598</xdr:rowOff>
    </xdr:from>
    <xdr:to>
      <xdr:col>29</xdr:col>
      <xdr:colOff>127000</xdr:colOff>
      <xdr:row>38</xdr:row>
      <xdr:rowOff>7507</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5971148"/>
          <a:ext cx="0" cy="150395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322484</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447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7507</xdr:rowOff>
    </xdr:from>
    <xdr:to>
      <xdr:col>30</xdr:col>
      <xdr:colOff>25400</xdr:colOff>
      <xdr:row>38</xdr:row>
      <xdr:rowOff>7507</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4751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304425</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714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46598</xdr:rowOff>
    </xdr:from>
    <xdr:to>
      <xdr:col>30</xdr:col>
      <xdr:colOff>25400</xdr:colOff>
      <xdr:row>33</xdr:row>
      <xdr:rowOff>46598</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597114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117987</xdr:rowOff>
    </xdr:from>
    <xdr:to>
      <xdr:col>29</xdr:col>
      <xdr:colOff>127000</xdr:colOff>
      <xdr:row>37</xdr:row>
      <xdr:rowOff>106524</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5003800" y="7071237"/>
          <a:ext cx="647700" cy="1599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340235</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6076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152258</xdr:rowOff>
    </xdr:from>
    <xdr:to>
      <xdr:col>29</xdr:col>
      <xdr:colOff>177800</xdr:colOff>
      <xdr:row>35</xdr:row>
      <xdr:rowOff>253858</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67626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106524</xdr:rowOff>
    </xdr:from>
    <xdr:to>
      <xdr:col>26</xdr:col>
      <xdr:colOff>50800</xdr:colOff>
      <xdr:row>37</xdr:row>
      <xdr:rowOff>188608</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4305300" y="7231224"/>
          <a:ext cx="698500" cy="820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213736</xdr:rowOff>
    </xdr:from>
    <xdr:to>
      <xdr:col>26</xdr:col>
      <xdr:colOff>101600</xdr:colOff>
      <xdr:row>35</xdr:row>
      <xdr:rowOff>315336</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68240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325513</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65929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188608</xdr:rowOff>
    </xdr:from>
    <xdr:to>
      <xdr:col>22</xdr:col>
      <xdr:colOff>114300</xdr:colOff>
      <xdr:row>37</xdr:row>
      <xdr:rowOff>204104</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3606800" y="7313308"/>
          <a:ext cx="698500" cy="154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299510</xdr:rowOff>
    </xdr:from>
    <xdr:to>
      <xdr:col>22</xdr:col>
      <xdr:colOff>165100</xdr:colOff>
      <xdr:row>36</xdr:row>
      <xdr:rowOff>58210</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69098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68387</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667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200037</xdr:rowOff>
    </xdr:from>
    <xdr:to>
      <xdr:col>18</xdr:col>
      <xdr:colOff>177800</xdr:colOff>
      <xdr:row>37</xdr:row>
      <xdr:rowOff>204104</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2908300" y="7324737"/>
          <a:ext cx="698500" cy="40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331105</xdr:rowOff>
    </xdr:from>
    <xdr:to>
      <xdr:col>19</xdr:col>
      <xdr:colOff>38100</xdr:colOff>
      <xdr:row>36</xdr:row>
      <xdr:rowOff>89805</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69414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99982</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6710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324165</xdr:rowOff>
    </xdr:from>
    <xdr:to>
      <xdr:col>15</xdr:col>
      <xdr:colOff>101600</xdr:colOff>
      <xdr:row>36</xdr:row>
      <xdr:rowOff>82865</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69345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93042</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6703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67187</xdr:rowOff>
    </xdr:from>
    <xdr:to>
      <xdr:col>29</xdr:col>
      <xdr:colOff>177800</xdr:colOff>
      <xdr:row>36</xdr:row>
      <xdr:rowOff>168787</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70204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39264</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6992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55724</xdr:rowOff>
    </xdr:from>
    <xdr:to>
      <xdr:col>26</xdr:col>
      <xdr:colOff>101600</xdr:colOff>
      <xdr:row>37</xdr:row>
      <xdr:rowOff>157324</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71804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142101</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72668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137808</xdr:rowOff>
    </xdr:from>
    <xdr:to>
      <xdr:col>22</xdr:col>
      <xdr:colOff>165100</xdr:colOff>
      <xdr:row>37</xdr:row>
      <xdr:rowOff>239408</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72625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224185</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7348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153304</xdr:rowOff>
    </xdr:from>
    <xdr:to>
      <xdr:col>19</xdr:col>
      <xdr:colOff>38100</xdr:colOff>
      <xdr:row>37</xdr:row>
      <xdr:rowOff>254904</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72780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239681</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7364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149237</xdr:rowOff>
    </xdr:from>
    <xdr:to>
      <xdr:col>15</xdr:col>
      <xdr:colOff>101600</xdr:colOff>
      <xdr:row>37</xdr:row>
      <xdr:rowOff>250837</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72739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235614</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7360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青森県田舎館村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7,419
7,408
22.35
4,561,619
4,132,103
413,761
2,686,837
4,481,771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38</xdr:row>
      <xdr:rowOff>139700</xdr:rowOff>
    </xdr:from>
    <xdr:to>
      <xdr:col>28</xdr:col>
      <xdr:colOff>114300</xdr:colOff>
      <xdr:row>38</xdr:row>
      <xdr:rowOff>139700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37</xdr:row>
      <xdr:rowOff>168927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2" name="人件費グラフ枠">
          <a:extLst>
            <a:ext uri="{FF2B5EF4-FFF2-40B4-BE49-F238E27FC236}">
              <a16:creationId xmlns:a16="http://schemas.microsoft.com/office/drawing/2014/main" id="{00000000-0008-0000-0600-000034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114202</xdr:rowOff>
    </xdr:from>
    <xdr:to>
      <xdr:col>24</xdr:col>
      <xdr:colOff>62865</xdr:colOff>
      <xdr:row>36</xdr:row>
      <xdr:rowOff>97240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flipV="1">
          <a:off x="4633595" y="5257702"/>
          <a:ext cx="1270" cy="10117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101067</xdr:rowOff>
    </xdr:from>
    <xdr:ext cx="534377" cy="259045"/>
    <xdr:sp macro="" textlink="">
      <xdr:nvSpPr>
        <xdr:cNvPr id="54" name="人件費最小値テキスト">
          <a:extLst>
            <a:ext uri="{FF2B5EF4-FFF2-40B4-BE49-F238E27FC236}">
              <a16:creationId xmlns:a16="http://schemas.microsoft.com/office/drawing/2014/main" id="{00000000-0008-0000-0600-000036000000}"/>
            </a:ext>
          </a:extLst>
        </xdr:cNvPr>
        <xdr:cNvSpPr txBox="1"/>
      </xdr:nvSpPr>
      <xdr:spPr>
        <a:xfrm>
          <a:off x="4686300" y="6273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36</xdr:row>
      <xdr:rowOff>97240</xdr:rowOff>
    </xdr:from>
    <xdr:to>
      <xdr:col>24</xdr:col>
      <xdr:colOff>152400</xdr:colOff>
      <xdr:row>36</xdr:row>
      <xdr:rowOff>97240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4546600" y="6269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60879</xdr:rowOff>
    </xdr:from>
    <xdr:ext cx="599010" cy="259045"/>
    <xdr:sp macro="" textlink="">
      <xdr:nvSpPr>
        <xdr:cNvPr id="56" name="人件費最大値テキスト">
          <a:extLst>
            <a:ext uri="{FF2B5EF4-FFF2-40B4-BE49-F238E27FC236}">
              <a16:creationId xmlns:a16="http://schemas.microsoft.com/office/drawing/2014/main" id="{00000000-0008-0000-0600-000038000000}"/>
            </a:ext>
          </a:extLst>
        </xdr:cNvPr>
        <xdr:cNvSpPr txBox="1"/>
      </xdr:nvSpPr>
      <xdr:spPr>
        <a:xfrm>
          <a:off x="4686300" y="5032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305,577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114202</xdr:rowOff>
    </xdr:from>
    <xdr:to>
      <xdr:col>24</xdr:col>
      <xdr:colOff>152400</xdr:colOff>
      <xdr:row>30</xdr:row>
      <xdr:rowOff>114202</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5257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97240</xdr:rowOff>
    </xdr:from>
    <xdr:to>
      <xdr:col>24</xdr:col>
      <xdr:colOff>63500</xdr:colOff>
      <xdr:row>36</xdr:row>
      <xdr:rowOff>121522</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3797300" y="6269440"/>
          <a:ext cx="838200" cy="24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34062</xdr:rowOff>
    </xdr:from>
    <xdr:ext cx="599010" cy="259045"/>
    <xdr:sp macro="" textlink="">
      <xdr:nvSpPr>
        <xdr:cNvPr id="59" name="人件費平均値テキスト">
          <a:extLst>
            <a:ext uri="{FF2B5EF4-FFF2-40B4-BE49-F238E27FC236}">
              <a16:creationId xmlns:a16="http://schemas.microsoft.com/office/drawing/2014/main" id="{00000000-0008-0000-0600-00003B000000}"/>
            </a:ext>
          </a:extLst>
        </xdr:cNvPr>
        <xdr:cNvSpPr txBox="1"/>
      </xdr:nvSpPr>
      <xdr:spPr>
        <a:xfrm>
          <a:off x="4686300" y="569191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11185</xdr:rowOff>
    </xdr:from>
    <xdr:to>
      <xdr:col>24</xdr:col>
      <xdr:colOff>114300</xdr:colOff>
      <xdr:row>34</xdr:row>
      <xdr:rowOff>112785</xdr:rowOff>
    </xdr:to>
    <xdr:sp macro="" textlink="">
      <xdr:nvSpPr>
        <xdr:cNvPr id="60" name="フローチャート: 判断 59">
          <a:extLst>
            <a:ext uri="{FF2B5EF4-FFF2-40B4-BE49-F238E27FC236}">
              <a16:creationId xmlns:a16="http://schemas.microsoft.com/office/drawing/2014/main" id="{00000000-0008-0000-0600-00003C000000}"/>
            </a:ext>
          </a:extLst>
        </xdr:cNvPr>
        <xdr:cNvSpPr/>
      </xdr:nvSpPr>
      <xdr:spPr>
        <a:xfrm>
          <a:off x="4584700" y="584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101492</xdr:rowOff>
    </xdr:from>
    <xdr:to>
      <xdr:col>19</xdr:col>
      <xdr:colOff>177800</xdr:colOff>
      <xdr:row>36</xdr:row>
      <xdr:rowOff>121522</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2908300" y="6273692"/>
          <a:ext cx="889000" cy="20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25943</xdr:rowOff>
    </xdr:from>
    <xdr:to>
      <xdr:col>20</xdr:col>
      <xdr:colOff>38100</xdr:colOff>
      <xdr:row>34</xdr:row>
      <xdr:rowOff>127543</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3746500" y="585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32</xdr:row>
      <xdr:rowOff>144070</xdr:rowOff>
    </xdr:from>
    <xdr:ext cx="599010" cy="259045"/>
    <xdr:sp macro="" textlink="">
      <xdr:nvSpPr>
        <xdr:cNvPr id="63" name="テキスト ボックス 62">
          <a:extLst>
            <a:ext uri="{FF2B5EF4-FFF2-40B4-BE49-F238E27FC236}">
              <a16:creationId xmlns:a16="http://schemas.microsoft.com/office/drawing/2014/main" id="{00000000-0008-0000-0600-00003F000000}"/>
            </a:ext>
          </a:extLst>
        </xdr:cNvPr>
        <xdr:cNvSpPr txBox="1"/>
      </xdr:nvSpPr>
      <xdr:spPr>
        <a:xfrm>
          <a:off x="3497795" y="5630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101492</xdr:rowOff>
    </xdr:from>
    <xdr:to>
      <xdr:col>15</xdr:col>
      <xdr:colOff>50800</xdr:colOff>
      <xdr:row>36</xdr:row>
      <xdr:rowOff>130099</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019300" y="6273692"/>
          <a:ext cx="889000" cy="28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61171</xdr:rowOff>
    </xdr:from>
    <xdr:to>
      <xdr:col>15</xdr:col>
      <xdr:colOff>101600</xdr:colOff>
      <xdr:row>34</xdr:row>
      <xdr:rowOff>162771</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2857500" y="5890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7848</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2608795" y="56656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130099</xdr:rowOff>
    </xdr:from>
    <xdr:to>
      <xdr:col>10</xdr:col>
      <xdr:colOff>114300</xdr:colOff>
      <xdr:row>36</xdr:row>
      <xdr:rowOff>151770</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1130300" y="6302299"/>
          <a:ext cx="889000" cy="21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133655</xdr:rowOff>
    </xdr:from>
    <xdr:to>
      <xdr:col>10</xdr:col>
      <xdr:colOff>165100</xdr:colOff>
      <xdr:row>35</xdr:row>
      <xdr:rowOff>63805</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1968500" y="5962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80332</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1719795" y="5738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146246</xdr:rowOff>
    </xdr:from>
    <xdr:to>
      <xdr:col>6</xdr:col>
      <xdr:colOff>38100</xdr:colOff>
      <xdr:row>35</xdr:row>
      <xdr:rowOff>76396</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079500" y="597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33</xdr:row>
      <xdr:rowOff>92923</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830795" y="5750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46440</xdr:rowOff>
    </xdr:from>
    <xdr:to>
      <xdr:col>24</xdr:col>
      <xdr:colOff>114300</xdr:colOff>
      <xdr:row>36</xdr:row>
      <xdr:rowOff>148040</xdr:rowOff>
    </xdr:to>
    <xdr:sp macro="" textlink="">
      <xdr:nvSpPr>
        <xdr:cNvPr id="77" name="楕円 76">
          <a:extLst>
            <a:ext uri="{FF2B5EF4-FFF2-40B4-BE49-F238E27FC236}">
              <a16:creationId xmlns:a16="http://schemas.microsoft.com/office/drawing/2014/main" id="{00000000-0008-0000-0600-00004D000000}"/>
            </a:ext>
          </a:extLst>
        </xdr:cNvPr>
        <xdr:cNvSpPr/>
      </xdr:nvSpPr>
      <xdr:spPr>
        <a:xfrm>
          <a:off x="4584700" y="6218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132817</xdr:rowOff>
    </xdr:from>
    <xdr:ext cx="534377" cy="259045"/>
    <xdr:sp macro="" textlink="">
      <xdr:nvSpPr>
        <xdr:cNvPr id="78" name="人件費該当値テキスト">
          <a:extLst>
            <a:ext uri="{FF2B5EF4-FFF2-40B4-BE49-F238E27FC236}">
              <a16:creationId xmlns:a16="http://schemas.microsoft.com/office/drawing/2014/main" id="{00000000-0008-0000-0600-00004E000000}"/>
            </a:ext>
          </a:extLst>
        </xdr:cNvPr>
        <xdr:cNvSpPr txBox="1"/>
      </xdr:nvSpPr>
      <xdr:spPr>
        <a:xfrm>
          <a:off x="4686300" y="6133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70722</xdr:rowOff>
    </xdr:from>
    <xdr:to>
      <xdr:col>20</xdr:col>
      <xdr:colOff>38100</xdr:colOff>
      <xdr:row>37</xdr:row>
      <xdr:rowOff>872</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3746500" y="6242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163449</xdr:rowOff>
    </xdr:from>
    <xdr:ext cx="534377"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3530111" y="6335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50692</xdr:rowOff>
    </xdr:from>
    <xdr:to>
      <xdr:col>15</xdr:col>
      <xdr:colOff>101600</xdr:colOff>
      <xdr:row>36</xdr:row>
      <xdr:rowOff>152292</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2857500" y="6222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143419</xdr:rowOff>
    </xdr:from>
    <xdr:ext cx="534377"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2641111" y="6315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79299</xdr:rowOff>
    </xdr:from>
    <xdr:to>
      <xdr:col>10</xdr:col>
      <xdr:colOff>165100</xdr:colOff>
      <xdr:row>37</xdr:row>
      <xdr:rowOff>9449</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1968500" y="6251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576</xdr:rowOff>
    </xdr:from>
    <xdr:ext cx="534377"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1752111" y="6344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100970</xdr:rowOff>
    </xdr:from>
    <xdr:to>
      <xdr:col>6</xdr:col>
      <xdr:colOff>38100</xdr:colOff>
      <xdr:row>37</xdr:row>
      <xdr:rowOff>31120</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079500" y="6273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22247</xdr:rowOff>
    </xdr:from>
    <xdr:ext cx="534377"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863111" y="6365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7" name="正方形/長方形 86">
          <a:extLst>
            <a:ext uri="{FF2B5EF4-FFF2-40B4-BE49-F238E27FC236}">
              <a16:creationId xmlns:a16="http://schemas.microsoft.com/office/drawing/2014/main" id="{00000000-0008-0000-0600-000057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5" name="テキスト ボックス 94">
          <a:extLst>
            <a:ext uri="{FF2B5EF4-FFF2-40B4-BE49-F238E27FC236}">
              <a16:creationId xmlns:a16="http://schemas.microsoft.com/office/drawing/2014/main" id="{00000000-0008-0000-0600-00005F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6" name="直線コネクタ 95">
          <a:extLst>
            <a:ext uri="{FF2B5EF4-FFF2-40B4-BE49-F238E27FC236}">
              <a16:creationId xmlns:a16="http://schemas.microsoft.com/office/drawing/2014/main" id="{00000000-0008-0000-0600-000060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7" name="テキスト ボックス 96">
          <a:extLst>
            <a:ext uri="{FF2B5EF4-FFF2-40B4-BE49-F238E27FC236}">
              <a16:creationId xmlns:a16="http://schemas.microsoft.com/office/drawing/2014/main" id="{00000000-0008-0000-0600-000061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58</xdr:row>
      <xdr:rowOff>128105</xdr:rowOff>
    </xdr:from>
    <xdr:ext cx="595419" cy="259045"/>
    <xdr:sp macro="" textlink="">
      <xdr:nvSpPr>
        <xdr:cNvPr id="99" name="テキスト ボックス 98">
          <a:extLst>
            <a:ext uri="{FF2B5EF4-FFF2-40B4-BE49-F238E27FC236}">
              <a16:creationId xmlns:a16="http://schemas.microsoft.com/office/drawing/2014/main" id="{00000000-0008-0000-0600-000063000000}"/>
            </a:ext>
          </a:extLst>
        </xdr:cNvPr>
        <xdr:cNvSpPr txBox="1"/>
      </xdr:nvSpPr>
      <xdr:spPr>
        <a:xfrm>
          <a:off x="166581" y="10072205"/>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a:extLst>
            <a:ext uri="{FF2B5EF4-FFF2-40B4-BE49-F238E27FC236}">
              <a16:creationId xmlns:a16="http://schemas.microsoft.com/office/drawing/2014/main" id="{00000000-0008-0000-06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37705</xdr:rowOff>
    </xdr:from>
    <xdr:to>
      <xdr:col>24</xdr:col>
      <xdr:colOff>62865</xdr:colOff>
      <xdr:row>59</xdr:row>
      <xdr:rowOff>128250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flipV="1">
          <a:off x="4633595" y="8781655"/>
          <a:ext cx="1270" cy="1462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132077</xdr:rowOff>
    </xdr:from>
    <xdr:ext cx="534377" cy="259045"/>
    <xdr:sp macro="" textlink="">
      <xdr:nvSpPr>
        <xdr:cNvPr id="114" name="物件費最小値テキスト">
          <a:extLst>
            <a:ext uri="{FF2B5EF4-FFF2-40B4-BE49-F238E27FC236}">
              <a16:creationId xmlns:a16="http://schemas.microsoft.com/office/drawing/2014/main" id="{00000000-0008-0000-0600-000072000000}"/>
            </a:ext>
          </a:extLst>
        </xdr:cNvPr>
        <xdr:cNvSpPr txBox="1"/>
      </xdr:nvSpPr>
      <xdr:spPr>
        <a:xfrm>
          <a:off x="4686300" y="10247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128250</xdr:rowOff>
    </xdr:from>
    <xdr:to>
      <xdr:col>24</xdr:col>
      <xdr:colOff>152400</xdr:colOff>
      <xdr:row>59</xdr:row>
      <xdr:rowOff>128250</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1024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155832</xdr:rowOff>
    </xdr:from>
    <xdr:ext cx="599010" cy="259045"/>
    <xdr:sp macro="" textlink="">
      <xdr:nvSpPr>
        <xdr:cNvPr id="116" name="物件費最大値テキスト">
          <a:extLst>
            <a:ext uri="{FF2B5EF4-FFF2-40B4-BE49-F238E27FC236}">
              <a16:creationId xmlns:a16="http://schemas.microsoft.com/office/drawing/2014/main" id="{00000000-0008-0000-0600-000074000000}"/>
            </a:ext>
          </a:extLst>
        </xdr:cNvPr>
        <xdr:cNvSpPr txBox="1"/>
      </xdr:nvSpPr>
      <xdr:spPr>
        <a:xfrm>
          <a:off x="4686300" y="85568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538,732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37705</xdr:rowOff>
    </xdr:from>
    <xdr:to>
      <xdr:col>24</xdr:col>
      <xdr:colOff>152400</xdr:colOff>
      <xdr:row>51</xdr:row>
      <xdr:rowOff>37705</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8781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59</xdr:row>
      <xdr:rowOff>128250</xdr:rowOff>
    </xdr:from>
    <xdr:to>
      <xdr:col>24</xdr:col>
      <xdr:colOff>63500</xdr:colOff>
      <xdr:row>59</xdr:row>
      <xdr:rowOff>137587</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3797300" y="10243800"/>
          <a:ext cx="838200" cy="9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5912</xdr:rowOff>
    </xdr:from>
    <xdr:ext cx="599010" cy="259045"/>
    <xdr:sp macro="" textlink="">
      <xdr:nvSpPr>
        <xdr:cNvPr id="119" name="物件費平均値テキスト">
          <a:extLst>
            <a:ext uri="{FF2B5EF4-FFF2-40B4-BE49-F238E27FC236}">
              <a16:creationId xmlns:a16="http://schemas.microsoft.com/office/drawing/2014/main" id="{00000000-0008-0000-0600-000077000000}"/>
            </a:ext>
          </a:extLst>
        </xdr:cNvPr>
        <xdr:cNvSpPr txBox="1"/>
      </xdr:nvSpPr>
      <xdr:spPr>
        <a:xfrm>
          <a:off x="4686300" y="97785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154485</xdr:rowOff>
    </xdr:from>
    <xdr:to>
      <xdr:col>24</xdr:col>
      <xdr:colOff>114300</xdr:colOff>
      <xdr:row>58</xdr:row>
      <xdr:rowOff>84635</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4584700" y="992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137587</xdr:rowOff>
    </xdr:from>
    <xdr:to>
      <xdr:col>19</xdr:col>
      <xdr:colOff>177800</xdr:colOff>
      <xdr:row>59</xdr:row>
      <xdr:rowOff>150330</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908300" y="10253137"/>
          <a:ext cx="889000" cy="1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2679</xdr:rowOff>
    </xdr:from>
    <xdr:to>
      <xdr:col>20</xdr:col>
      <xdr:colOff>38100</xdr:colOff>
      <xdr:row>58</xdr:row>
      <xdr:rowOff>104279</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3746500" y="9946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120806</xdr:rowOff>
    </xdr:from>
    <xdr:ext cx="599010"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3497795" y="9722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59</xdr:row>
      <xdr:rowOff>150330</xdr:rowOff>
    </xdr:from>
    <xdr:to>
      <xdr:col>15</xdr:col>
      <xdr:colOff>50800</xdr:colOff>
      <xdr:row>60</xdr:row>
      <xdr:rowOff>2311</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019300" y="10265880"/>
          <a:ext cx="889000" cy="23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46272</xdr:rowOff>
    </xdr:from>
    <xdr:to>
      <xdr:col>15</xdr:col>
      <xdr:colOff>101600</xdr:colOff>
      <xdr:row>58</xdr:row>
      <xdr:rowOff>147872</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2857500" y="999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164399</xdr:rowOff>
    </xdr:from>
    <xdr:ext cx="599010"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2608795" y="97655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160803</xdr:rowOff>
    </xdr:from>
    <xdr:to>
      <xdr:col>10</xdr:col>
      <xdr:colOff>114300</xdr:colOff>
      <xdr:row>60</xdr:row>
      <xdr:rowOff>2311</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a:off x="1130300" y="10276353"/>
          <a:ext cx="889000" cy="12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53640</xdr:rowOff>
    </xdr:from>
    <xdr:to>
      <xdr:col>10</xdr:col>
      <xdr:colOff>165100</xdr:colOff>
      <xdr:row>58</xdr:row>
      <xdr:rowOff>155240</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968500" y="9997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317</xdr:rowOff>
    </xdr:from>
    <xdr:ext cx="59901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1719795" y="97729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78492</xdr:rowOff>
    </xdr:from>
    <xdr:to>
      <xdr:col>6</xdr:col>
      <xdr:colOff>38100</xdr:colOff>
      <xdr:row>59</xdr:row>
      <xdr:rowOff>8642</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079500" y="10022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25169</xdr:rowOff>
    </xdr:from>
    <xdr:ext cx="59901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830795" y="9797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77450</xdr:rowOff>
    </xdr:from>
    <xdr:to>
      <xdr:col>24</xdr:col>
      <xdr:colOff>114300</xdr:colOff>
      <xdr:row>60</xdr:row>
      <xdr:rowOff>7600</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4584700" y="1019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163827</xdr:rowOff>
    </xdr:from>
    <xdr:ext cx="534377" cy="259045"/>
    <xdr:sp macro="" textlink="">
      <xdr:nvSpPr>
        <xdr:cNvPr id="138" name="物件費該当値テキスト">
          <a:extLst>
            <a:ext uri="{FF2B5EF4-FFF2-40B4-BE49-F238E27FC236}">
              <a16:creationId xmlns:a16="http://schemas.microsoft.com/office/drawing/2014/main" id="{00000000-0008-0000-0600-00008A000000}"/>
            </a:ext>
          </a:extLst>
        </xdr:cNvPr>
        <xdr:cNvSpPr txBox="1"/>
      </xdr:nvSpPr>
      <xdr:spPr>
        <a:xfrm>
          <a:off x="4686300" y="10107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86787</xdr:rowOff>
    </xdr:from>
    <xdr:to>
      <xdr:col>20</xdr:col>
      <xdr:colOff>38100</xdr:colOff>
      <xdr:row>60</xdr:row>
      <xdr:rowOff>16937</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3746500" y="10202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60</xdr:row>
      <xdr:rowOff>8064</xdr:rowOff>
    </xdr:from>
    <xdr:ext cx="534377"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3530111" y="10295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99530</xdr:rowOff>
    </xdr:from>
    <xdr:to>
      <xdr:col>15</xdr:col>
      <xdr:colOff>101600</xdr:colOff>
      <xdr:row>60</xdr:row>
      <xdr:rowOff>29680</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2857500" y="1021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60</xdr:row>
      <xdr:rowOff>20807</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2641111" y="10307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59</xdr:row>
      <xdr:rowOff>122961</xdr:rowOff>
    </xdr:from>
    <xdr:to>
      <xdr:col>10</xdr:col>
      <xdr:colOff>165100</xdr:colOff>
      <xdr:row>60</xdr:row>
      <xdr:rowOff>53111</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968500" y="10238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60</xdr:row>
      <xdr:rowOff>44238</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1752111" y="10331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110003</xdr:rowOff>
    </xdr:from>
    <xdr:to>
      <xdr:col>6</xdr:col>
      <xdr:colOff>38100</xdr:colOff>
      <xdr:row>60</xdr:row>
      <xdr:rowOff>40153</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079500" y="10225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60</xdr:row>
      <xdr:rowOff>31280</xdr:rowOff>
    </xdr:from>
    <xdr:ext cx="534377"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863111" y="10318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a:extLst>
            <a:ext uri="{FF2B5EF4-FFF2-40B4-BE49-F238E27FC236}">
              <a16:creationId xmlns:a16="http://schemas.microsoft.com/office/drawing/2014/main" id="{00000000-0008-0000-06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57290</xdr:rowOff>
    </xdr:from>
    <xdr:to>
      <xdr:col>24</xdr:col>
      <xdr:colOff>62865</xdr:colOff>
      <xdr:row>79</xdr:row>
      <xdr:rowOff>43535</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flipV="1">
          <a:off x="4633595" y="12230240"/>
          <a:ext cx="1270" cy="1357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47362</xdr:rowOff>
    </xdr:from>
    <xdr:ext cx="313932" cy="259045"/>
    <xdr:sp macro="" textlink="">
      <xdr:nvSpPr>
        <xdr:cNvPr id="171" name="維持補修費最小値テキスト">
          <a:extLst>
            <a:ext uri="{FF2B5EF4-FFF2-40B4-BE49-F238E27FC236}">
              <a16:creationId xmlns:a16="http://schemas.microsoft.com/office/drawing/2014/main" id="{00000000-0008-0000-0600-0000AB000000}"/>
            </a:ext>
          </a:extLst>
        </xdr:cNvPr>
        <xdr:cNvSpPr txBox="1"/>
      </xdr:nvSpPr>
      <xdr:spPr>
        <a:xfrm>
          <a:off x="4686300" y="135919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43535</xdr:rowOff>
    </xdr:from>
    <xdr:to>
      <xdr:col>24</xdr:col>
      <xdr:colOff>152400</xdr:colOff>
      <xdr:row>79</xdr:row>
      <xdr:rowOff>43535</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3588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3967</xdr:rowOff>
    </xdr:from>
    <xdr:ext cx="534377" cy="259045"/>
    <xdr:sp macro="" textlink="">
      <xdr:nvSpPr>
        <xdr:cNvPr id="173" name="維持補修費最大値テキスト">
          <a:extLst>
            <a:ext uri="{FF2B5EF4-FFF2-40B4-BE49-F238E27FC236}">
              <a16:creationId xmlns:a16="http://schemas.microsoft.com/office/drawing/2014/main" id="{00000000-0008-0000-0600-0000AD000000}"/>
            </a:ext>
          </a:extLst>
        </xdr:cNvPr>
        <xdr:cNvSpPr txBox="1"/>
      </xdr:nvSpPr>
      <xdr:spPr>
        <a:xfrm>
          <a:off x="4686300" y="12005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57290</xdr:rowOff>
    </xdr:from>
    <xdr:to>
      <xdr:col>24</xdr:col>
      <xdr:colOff>152400</xdr:colOff>
      <xdr:row>71</xdr:row>
      <xdr:rowOff>57290</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2230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74416</xdr:rowOff>
    </xdr:from>
    <xdr:to>
      <xdr:col>24</xdr:col>
      <xdr:colOff>63500</xdr:colOff>
      <xdr:row>78</xdr:row>
      <xdr:rowOff>170656</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3797300" y="13447516"/>
          <a:ext cx="838200" cy="96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119378</xdr:rowOff>
    </xdr:from>
    <xdr:ext cx="534377" cy="259045"/>
    <xdr:sp macro="" textlink="">
      <xdr:nvSpPr>
        <xdr:cNvPr id="176" name="維持補修費平均値テキスト">
          <a:extLst>
            <a:ext uri="{FF2B5EF4-FFF2-40B4-BE49-F238E27FC236}">
              <a16:creationId xmlns:a16="http://schemas.microsoft.com/office/drawing/2014/main" id="{00000000-0008-0000-0600-0000B0000000}"/>
            </a:ext>
          </a:extLst>
        </xdr:cNvPr>
        <xdr:cNvSpPr txBox="1"/>
      </xdr:nvSpPr>
      <xdr:spPr>
        <a:xfrm>
          <a:off x="4686300" y="129781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96501</xdr:rowOff>
    </xdr:from>
    <xdr:to>
      <xdr:col>24</xdr:col>
      <xdr:colOff>114300</xdr:colOff>
      <xdr:row>77</xdr:row>
      <xdr:rowOff>26651</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4584700" y="13126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165418</xdr:rowOff>
    </xdr:from>
    <xdr:to>
      <xdr:col>19</xdr:col>
      <xdr:colOff>177800</xdr:colOff>
      <xdr:row>78</xdr:row>
      <xdr:rowOff>170656</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2908300" y="13538518"/>
          <a:ext cx="889000" cy="5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119362</xdr:rowOff>
    </xdr:from>
    <xdr:to>
      <xdr:col>20</xdr:col>
      <xdr:colOff>38100</xdr:colOff>
      <xdr:row>77</xdr:row>
      <xdr:rowOff>49512</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3746500" y="13149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66038</xdr:rowOff>
    </xdr:from>
    <xdr:ext cx="534377"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3530111" y="12924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108896</xdr:rowOff>
    </xdr:from>
    <xdr:to>
      <xdr:col>15</xdr:col>
      <xdr:colOff>50800</xdr:colOff>
      <xdr:row>78</xdr:row>
      <xdr:rowOff>165418</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2019300" y="13481996"/>
          <a:ext cx="889000" cy="56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163461</xdr:rowOff>
    </xdr:from>
    <xdr:to>
      <xdr:col>15</xdr:col>
      <xdr:colOff>101600</xdr:colOff>
      <xdr:row>77</xdr:row>
      <xdr:rowOff>93611</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2857500" y="13193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110138</xdr:rowOff>
    </xdr:from>
    <xdr:ext cx="534377"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2641111" y="12968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103124</xdr:rowOff>
    </xdr:from>
    <xdr:to>
      <xdr:col>10</xdr:col>
      <xdr:colOff>114300</xdr:colOff>
      <xdr:row>78</xdr:row>
      <xdr:rowOff>108896</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a:off x="1130300" y="13476224"/>
          <a:ext cx="889000" cy="5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33426</xdr:rowOff>
    </xdr:from>
    <xdr:to>
      <xdr:col>10</xdr:col>
      <xdr:colOff>165100</xdr:colOff>
      <xdr:row>77</xdr:row>
      <xdr:rowOff>135026</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968500" y="13235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151553</xdr:rowOff>
    </xdr:from>
    <xdr:ext cx="534377"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1752111" y="13010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31998</xdr:rowOff>
    </xdr:from>
    <xdr:to>
      <xdr:col>6</xdr:col>
      <xdr:colOff>38100</xdr:colOff>
      <xdr:row>77</xdr:row>
      <xdr:rowOff>133598</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079500" y="13233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150125</xdr:rowOff>
    </xdr:from>
    <xdr:ext cx="534377"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863111" y="13008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23616</xdr:rowOff>
    </xdr:from>
    <xdr:to>
      <xdr:col>24</xdr:col>
      <xdr:colOff>114300</xdr:colOff>
      <xdr:row>78</xdr:row>
      <xdr:rowOff>125216</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4584700" y="13396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2043</xdr:rowOff>
    </xdr:from>
    <xdr:ext cx="469744" cy="259045"/>
    <xdr:sp macro="" textlink="">
      <xdr:nvSpPr>
        <xdr:cNvPr id="195" name="維持補修費該当値テキスト">
          <a:extLst>
            <a:ext uri="{FF2B5EF4-FFF2-40B4-BE49-F238E27FC236}">
              <a16:creationId xmlns:a16="http://schemas.microsoft.com/office/drawing/2014/main" id="{00000000-0008-0000-0600-0000C3000000}"/>
            </a:ext>
          </a:extLst>
        </xdr:cNvPr>
        <xdr:cNvSpPr txBox="1"/>
      </xdr:nvSpPr>
      <xdr:spPr>
        <a:xfrm>
          <a:off x="4686300" y="13375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119856</xdr:rowOff>
    </xdr:from>
    <xdr:to>
      <xdr:col>20</xdr:col>
      <xdr:colOff>38100</xdr:colOff>
      <xdr:row>79</xdr:row>
      <xdr:rowOff>50006</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3746500" y="13492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41133</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3562428" y="13585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114618</xdr:rowOff>
    </xdr:from>
    <xdr:to>
      <xdr:col>15</xdr:col>
      <xdr:colOff>101600</xdr:colOff>
      <xdr:row>79</xdr:row>
      <xdr:rowOff>44768</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2857500" y="13487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35895</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2673428" y="13580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58096</xdr:rowOff>
    </xdr:from>
    <xdr:to>
      <xdr:col>10</xdr:col>
      <xdr:colOff>165100</xdr:colOff>
      <xdr:row>78</xdr:row>
      <xdr:rowOff>159696</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968500" y="13431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150823</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1784428" y="13523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52324</xdr:rowOff>
    </xdr:from>
    <xdr:to>
      <xdr:col>6</xdr:col>
      <xdr:colOff>38100</xdr:colOff>
      <xdr:row>78</xdr:row>
      <xdr:rowOff>153924</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079500" y="13425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145051</xdr:rowOff>
    </xdr:from>
    <xdr:ext cx="469744"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895428" y="13518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a:extLst>
            <a:ext uri="{FF2B5EF4-FFF2-40B4-BE49-F238E27FC236}">
              <a16:creationId xmlns:a16="http://schemas.microsoft.com/office/drawing/2014/main" id="{00000000-0008-0000-06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11271</xdr:rowOff>
    </xdr:from>
    <xdr:to>
      <xdr:col>24</xdr:col>
      <xdr:colOff>62865</xdr:colOff>
      <xdr:row>98</xdr:row>
      <xdr:rowOff>28318</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4633595" y="15441771"/>
          <a:ext cx="1270" cy="13886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32145</xdr:rowOff>
    </xdr:from>
    <xdr:ext cx="534377" cy="259045"/>
    <xdr:sp macro="" textlink="">
      <xdr:nvSpPr>
        <xdr:cNvPr id="231" name="扶助費最小値テキスト">
          <a:extLst>
            <a:ext uri="{FF2B5EF4-FFF2-40B4-BE49-F238E27FC236}">
              <a16:creationId xmlns:a16="http://schemas.microsoft.com/office/drawing/2014/main" id="{00000000-0008-0000-0600-0000E7000000}"/>
            </a:ext>
          </a:extLst>
        </xdr:cNvPr>
        <xdr:cNvSpPr txBox="1"/>
      </xdr:nvSpPr>
      <xdr:spPr>
        <a:xfrm>
          <a:off x="4686300" y="16834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28318</xdr:rowOff>
    </xdr:from>
    <xdr:to>
      <xdr:col>24</xdr:col>
      <xdr:colOff>152400</xdr:colOff>
      <xdr:row>98</xdr:row>
      <xdr:rowOff>28318</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6830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129398</xdr:rowOff>
    </xdr:from>
    <xdr:ext cx="599010" cy="259045"/>
    <xdr:sp macro="" textlink="">
      <xdr:nvSpPr>
        <xdr:cNvPr id="233" name="扶助費最大値テキスト">
          <a:extLst>
            <a:ext uri="{FF2B5EF4-FFF2-40B4-BE49-F238E27FC236}">
              <a16:creationId xmlns:a16="http://schemas.microsoft.com/office/drawing/2014/main" id="{00000000-0008-0000-0600-0000E9000000}"/>
            </a:ext>
          </a:extLst>
        </xdr:cNvPr>
        <xdr:cNvSpPr txBox="1"/>
      </xdr:nvSpPr>
      <xdr:spPr>
        <a:xfrm>
          <a:off x="4686300" y="152169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11271</xdr:rowOff>
    </xdr:from>
    <xdr:to>
      <xdr:col>24</xdr:col>
      <xdr:colOff>152400</xdr:colOff>
      <xdr:row>90</xdr:row>
      <xdr:rowOff>11271</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4546600" y="15441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51460</xdr:rowOff>
    </xdr:from>
    <xdr:to>
      <xdr:col>24</xdr:col>
      <xdr:colOff>63500</xdr:colOff>
      <xdr:row>94</xdr:row>
      <xdr:rowOff>124613</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3797300" y="16167760"/>
          <a:ext cx="838200" cy="73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4691</xdr:rowOff>
    </xdr:from>
    <xdr:ext cx="534377" cy="259045"/>
    <xdr:sp macro="" textlink="">
      <xdr:nvSpPr>
        <xdr:cNvPr id="236" name="扶助費平均値テキスト">
          <a:extLst>
            <a:ext uri="{FF2B5EF4-FFF2-40B4-BE49-F238E27FC236}">
              <a16:creationId xmlns:a16="http://schemas.microsoft.com/office/drawing/2014/main" id="{00000000-0008-0000-0600-0000EC000000}"/>
            </a:ext>
          </a:extLst>
        </xdr:cNvPr>
        <xdr:cNvSpPr txBox="1"/>
      </xdr:nvSpPr>
      <xdr:spPr>
        <a:xfrm>
          <a:off x="4686300" y="162924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26264</xdr:rowOff>
    </xdr:from>
    <xdr:to>
      <xdr:col>24</xdr:col>
      <xdr:colOff>114300</xdr:colOff>
      <xdr:row>95</xdr:row>
      <xdr:rowOff>127864</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4584700" y="16314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51460</xdr:rowOff>
    </xdr:from>
    <xdr:to>
      <xdr:col>19</xdr:col>
      <xdr:colOff>177800</xdr:colOff>
      <xdr:row>95</xdr:row>
      <xdr:rowOff>124003</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2908300" y="16167760"/>
          <a:ext cx="889000" cy="243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72299</xdr:rowOff>
    </xdr:from>
    <xdr:to>
      <xdr:col>20</xdr:col>
      <xdr:colOff>38100</xdr:colOff>
      <xdr:row>95</xdr:row>
      <xdr:rowOff>2449</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3746500" y="16188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165026</xdr:rowOff>
    </xdr:from>
    <xdr:ext cx="599010"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3497795" y="16281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124003</xdr:rowOff>
    </xdr:from>
    <xdr:to>
      <xdr:col>15</xdr:col>
      <xdr:colOff>50800</xdr:colOff>
      <xdr:row>95</xdr:row>
      <xdr:rowOff>130284</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2019300" y="16411753"/>
          <a:ext cx="889000" cy="6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56646</xdr:rowOff>
    </xdr:from>
    <xdr:to>
      <xdr:col>15</xdr:col>
      <xdr:colOff>101600</xdr:colOff>
      <xdr:row>96</xdr:row>
      <xdr:rowOff>158246</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2857500" y="16515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149373</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2641111" y="16608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130284</xdr:rowOff>
    </xdr:from>
    <xdr:to>
      <xdr:col>10</xdr:col>
      <xdr:colOff>114300</xdr:colOff>
      <xdr:row>95</xdr:row>
      <xdr:rowOff>164356</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1130300" y="16418034"/>
          <a:ext cx="889000" cy="34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69720</xdr:rowOff>
    </xdr:from>
    <xdr:to>
      <xdr:col>10</xdr:col>
      <xdr:colOff>165100</xdr:colOff>
      <xdr:row>96</xdr:row>
      <xdr:rowOff>171320</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968500" y="1652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162447</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752111" y="16621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93058</xdr:rowOff>
    </xdr:from>
    <xdr:to>
      <xdr:col>6</xdr:col>
      <xdr:colOff>38100</xdr:colOff>
      <xdr:row>97</xdr:row>
      <xdr:rowOff>23208</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1079500" y="16552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14335</xdr:rowOff>
    </xdr:from>
    <xdr:ext cx="534377"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863111" y="16644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73813</xdr:rowOff>
    </xdr:from>
    <xdr:to>
      <xdr:col>24</xdr:col>
      <xdr:colOff>114300</xdr:colOff>
      <xdr:row>95</xdr:row>
      <xdr:rowOff>3963</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4584700" y="16190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96690</xdr:rowOff>
    </xdr:from>
    <xdr:ext cx="599010" cy="259045"/>
    <xdr:sp macro="" textlink="">
      <xdr:nvSpPr>
        <xdr:cNvPr id="255" name="扶助費該当値テキスト">
          <a:extLst>
            <a:ext uri="{FF2B5EF4-FFF2-40B4-BE49-F238E27FC236}">
              <a16:creationId xmlns:a16="http://schemas.microsoft.com/office/drawing/2014/main" id="{00000000-0008-0000-0600-0000FF000000}"/>
            </a:ext>
          </a:extLst>
        </xdr:cNvPr>
        <xdr:cNvSpPr txBox="1"/>
      </xdr:nvSpPr>
      <xdr:spPr>
        <a:xfrm>
          <a:off x="4686300" y="160415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660</xdr:rowOff>
    </xdr:from>
    <xdr:to>
      <xdr:col>20</xdr:col>
      <xdr:colOff>38100</xdr:colOff>
      <xdr:row>94</xdr:row>
      <xdr:rowOff>102260</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3746500" y="1611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92</xdr:row>
      <xdr:rowOff>118787</xdr:rowOff>
    </xdr:from>
    <xdr:ext cx="599010"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3497795" y="15892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73203</xdr:rowOff>
    </xdr:from>
    <xdr:to>
      <xdr:col>15</xdr:col>
      <xdr:colOff>101600</xdr:colOff>
      <xdr:row>96</xdr:row>
      <xdr:rowOff>3353</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2857500" y="16360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19880</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2641111" y="16136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79484</xdr:rowOff>
    </xdr:from>
    <xdr:to>
      <xdr:col>10</xdr:col>
      <xdr:colOff>165100</xdr:colOff>
      <xdr:row>96</xdr:row>
      <xdr:rowOff>9634</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968500" y="1636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26161</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1752111" y="16142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113556</xdr:rowOff>
    </xdr:from>
    <xdr:to>
      <xdr:col>6</xdr:col>
      <xdr:colOff>38100</xdr:colOff>
      <xdr:row>96</xdr:row>
      <xdr:rowOff>43706</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1079500" y="16401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60233</xdr:rowOff>
    </xdr:from>
    <xdr:ext cx="534377"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863111" y="16176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a:extLst>
            <a:ext uri="{FF2B5EF4-FFF2-40B4-BE49-F238E27FC236}">
              <a16:creationId xmlns:a16="http://schemas.microsoft.com/office/drawing/2014/main" id="{00000000-0008-0000-06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137174</xdr:rowOff>
    </xdr:from>
    <xdr:to>
      <xdr:col>54</xdr:col>
      <xdr:colOff>189865</xdr:colOff>
      <xdr:row>37</xdr:row>
      <xdr:rowOff>32159</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10475595" y="5280674"/>
          <a:ext cx="1270" cy="10951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35986</xdr:rowOff>
    </xdr:from>
    <xdr:ext cx="534377" cy="259045"/>
    <xdr:sp macro="" textlink="">
      <xdr:nvSpPr>
        <xdr:cNvPr id="288" name="補助費等最小値テキスト">
          <a:extLst>
            <a:ext uri="{FF2B5EF4-FFF2-40B4-BE49-F238E27FC236}">
              <a16:creationId xmlns:a16="http://schemas.microsoft.com/office/drawing/2014/main" id="{00000000-0008-0000-0600-000020010000}"/>
            </a:ext>
          </a:extLst>
        </xdr:cNvPr>
        <xdr:cNvSpPr txBox="1"/>
      </xdr:nvSpPr>
      <xdr:spPr>
        <a:xfrm>
          <a:off x="10528300" y="6379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32159</xdr:rowOff>
    </xdr:from>
    <xdr:to>
      <xdr:col>55</xdr:col>
      <xdr:colOff>88900</xdr:colOff>
      <xdr:row>37</xdr:row>
      <xdr:rowOff>32159</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6375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83851</xdr:rowOff>
    </xdr:from>
    <xdr:ext cx="599010" cy="259045"/>
    <xdr:sp macro="" textlink="">
      <xdr:nvSpPr>
        <xdr:cNvPr id="290" name="補助費等最大値テキスト">
          <a:extLst>
            <a:ext uri="{FF2B5EF4-FFF2-40B4-BE49-F238E27FC236}">
              <a16:creationId xmlns:a16="http://schemas.microsoft.com/office/drawing/2014/main" id="{00000000-0008-0000-0600-000022010000}"/>
            </a:ext>
          </a:extLst>
        </xdr:cNvPr>
        <xdr:cNvSpPr txBox="1"/>
      </xdr:nvSpPr>
      <xdr:spPr>
        <a:xfrm>
          <a:off x="10528300" y="5055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137174</xdr:rowOff>
    </xdr:from>
    <xdr:to>
      <xdr:col>55</xdr:col>
      <xdr:colOff>88900</xdr:colOff>
      <xdr:row>30</xdr:row>
      <xdr:rowOff>137174</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52806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32159</xdr:rowOff>
    </xdr:from>
    <xdr:to>
      <xdr:col>55</xdr:col>
      <xdr:colOff>0</xdr:colOff>
      <xdr:row>37</xdr:row>
      <xdr:rowOff>86303</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9639300" y="6375809"/>
          <a:ext cx="838200" cy="54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141324</xdr:rowOff>
    </xdr:from>
    <xdr:ext cx="599010" cy="259045"/>
    <xdr:sp macro="" textlink="">
      <xdr:nvSpPr>
        <xdr:cNvPr id="293" name="補助費等平均値テキスト">
          <a:extLst>
            <a:ext uri="{FF2B5EF4-FFF2-40B4-BE49-F238E27FC236}">
              <a16:creationId xmlns:a16="http://schemas.microsoft.com/office/drawing/2014/main" id="{00000000-0008-0000-0600-000025010000}"/>
            </a:ext>
          </a:extLst>
        </xdr:cNvPr>
        <xdr:cNvSpPr txBox="1"/>
      </xdr:nvSpPr>
      <xdr:spPr>
        <a:xfrm>
          <a:off x="10528300" y="57991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118447</xdr:rowOff>
    </xdr:from>
    <xdr:to>
      <xdr:col>55</xdr:col>
      <xdr:colOff>50800</xdr:colOff>
      <xdr:row>35</xdr:row>
      <xdr:rowOff>48597</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10426700" y="5947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19609</xdr:rowOff>
    </xdr:from>
    <xdr:to>
      <xdr:col>50</xdr:col>
      <xdr:colOff>114300</xdr:colOff>
      <xdr:row>37</xdr:row>
      <xdr:rowOff>86303</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8750300" y="6020359"/>
          <a:ext cx="889000" cy="40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11591</xdr:rowOff>
    </xdr:from>
    <xdr:to>
      <xdr:col>50</xdr:col>
      <xdr:colOff>165100</xdr:colOff>
      <xdr:row>35</xdr:row>
      <xdr:rowOff>113191</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9588500" y="6012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129718</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9339795" y="5787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19609</xdr:rowOff>
    </xdr:from>
    <xdr:to>
      <xdr:col>45</xdr:col>
      <xdr:colOff>177800</xdr:colOff>
      <xdr:row>37</xdr:row>
      <xdr:rowOff>126258</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7861300" y="6020359"/>
          <a:ext cx="889000" cy="449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32</xdr:row>
      <xdr:rowOff>131858</xdr:rowOff>
    </xdr:from>
    <xdr:to>
      <xdr:col>46</xdr:col>
      <xdr:colOff>38100</xdr:colOff>
      <xdr:row>33</xdr:row>
      <xdr:rowOff>62008</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8699500" y="5618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31</xdr:row>
      <xdr:rowOff>78535</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8450795" y="5393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110378</xdr:rowOff>
    </xdr:from>
    <xdr:to>
      <xdr:col>41</xdr:col>
      <xdr:colOff>50800</xdr:colOff>
      <xdr:row>37</xdr:row>
      <xdr:rowOff>126258</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a:off x="6972300" y="6454028"/>
          <a:ext cx="889000" cy="15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108190</xdr:rowOff>
    </xdr:from>
    <xdr:to>
      <xdr:col>41</xdr:col>
      <xdr:colOff>101600</xdr:colOff>
      <xdr:row>36</xdr:row>
      <xdr:rowOff>38340</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7810500" y="6108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54867</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561795" y="58841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120317</xdr:rowOff>
    </xdr:from>
    <xdr:to>
      <xdr:col>36</xdr:col>
      <xdr:colOff>165100</xdr:colOff>
      <xdr:row>36</xdr:row>
      <xdr:rowOff>50467</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6921500" y="6121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34</xdr:row>
      <xdr:rowOff>66994</xdr:rowOff>
    </xdr:from>
    <xdr:ext cx="59901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6672795" y="58962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152809</xdr:rowOff>
    </xdr:from>
    <xdr:to>
      <xdr:col>55</xdr:col>
      <xdr:colOff>50800</xdr:colOff>
      <xdr:row>37</xdr:row>
      <xdr:rowOff>82959</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10426700" y="6325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67736</xdr:rowOff>
    </xdr:from>
    <xdr:ext cx="534377" cy="259045"/>
    <xdr:sp macro="" textlink="">
      <xdr:nvSpPr>
        <xdr:cNvPr id="312" name="補助費等該当値テキスト">
          <a:extLst>
            <a:ext uri="{FF2B5EF4-FFF2-40B4-BE49-F238E27FC236}">
              <a16:creationId xmlns:a16="http://schemas.microsoft.com/office/drawing/2014/main" id="{00000000-0008-0000-0600-000038010000}"/>
            </a:ext>
          </a:extLst>
        </xdr:cNvPr>
        <xdr:cNvSpPr txBox="1"/>
      </xdr:nvSpPr>
      <xdr:spPr>
        <a:xfrm>
          <a:off x="10528300" y="6239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35503</xdr:rowOff>
    </xdr:from>
    <xdr:to>
      <xdr:col>50</xdr:col>
      <xdr:colOff>165100</xdr:colOff>
      <xdr:row>37</xdr:row>
      <xdr:rowOff>137103</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9588500" y="6379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128229</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9372111" y="6471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140259</xdr:rowOff>
    </xdr:from>
    <xdr:to>
      <xdr:col>46</xdr:col>
      <xdr:colOff>38100</xdr:colOff>
      <xdr:row>35</xdr:row>
      <xdr:rowOff>70409</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8699500" y="5969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61536</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8450795" y="60622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75458</xdr:rowOff>
    </xdr:from>
    <xdr:to>
      <xdr:col>41</xdr:col>
      <xdr:colOff>101600</xdr:colOff>
      <xdr:row>38</xdr:row>
      <xdr:rowOff>5608</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7810500" y="6419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168185</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7594111" y="6511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59578</xdr:rowOff>
    </xdr:from>
    <xdr:to>
      <xdr:col>36</xdr:col>
      <xdr:colOff>165100</xdr:colOff>
      <xdr:row>37</xdr:row>
      <xdr:rowOff>161178</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6921500" y="6403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152306</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705111" y="6495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a:extLst>
            <a:ext uri="{FF2B5EF4-FFF2-40B4-BE49-F238E27FC236}">
              <a16:creationId xmlns:a16="http://schemas.microsoft.com/office/drawing/2014/main" id="{00000000-0008-0000-06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130119</xdr:rowOff>
    </xdr:from>
    <xdr:to>
      <xdr:col>54</xdr:col>
      <xdr:colOff>189865</xdr:colOff>
      <xdr:row>58</xdr:row>
      <xdr:rowOff>75098</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flipV="1">
          <a:off x="10475595" y="8702619"/>
          <a:ext cx="1270" cy="1316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78925</xdr:rowOff>
    </xdr:from>
    <xdr:ext cx="534377" cy="259045"/>
    <xdr:sp macro="" textlink="">
      <xdr:nvSpPr>
        <xdr:cNvPr id="343" name="普通建設事業費最小値テキスト">
          <a:extLst>
            <a:ext uri="{FF2B5EF4-FFF2-40B4-BE49-F238E27FC236}">
              <a16:creationId xmlns:a16="http://schemas.microsoft.com/office/drawing/2014/main" id="{00000000-0008-0000-0600-000057010000}"/>
            </a:ext>
          </a:extLst>
        </xdr:cNvPr>
        <xdr:cNvSpPr txBox="1"/>
      </xdr:nvSpPr>
      <xdr:spPr>
        <a:xfrm>
          <a:off x="10528300" y="10023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75098</xdr:rowOff>
    </xdr:from>
    <xdr:to>
      <xdr:col>55</xdr:col>
      <xdr:colOff>88900</xdr:colOff>
      <xdr:row>58</xdr:row>
      <xdr:rowOff>75098</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10019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76796</xdr:rowOff>
    </xdr:from>
    <xdr:ext cx="599010" cy="259045"/>
    <xdr:sp macro="" textlink="">
      <xdr:nvSpPr>
        <xdr:cNvPr id="345" name="普通建設事業費最大値テキスト">
          <a:extLst>
            <a:ext uri="{FF2B5EF4-FFF2-40B4-BE49-F238E27FC236}">
              <a16:creationId xmlns:a16="http://schemas.microsoft.com/office/drawing/2014/main" id="{00000000-0008-0000-0600-000059010000}"/>
            </a:ext>
          </a:extLst>
        </xdr:cNvPr>
        <xdr:cNvSpPr txBox="1"/>
      </xdr:nvSpPr>
      <xdr:spPr>
        <a:xfrm>
          <a:off x="10528300" y="84778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604,191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130119</xdr:rowOff>
    </xdr:from>
    <xdr:to>
      <xdr:col>55</xdr:col>
      <xdr:colOff>88900</xdr:colOff>
      <xdr:row>50</xdr:row>
      <xdr:rowOff>130119</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8702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111104</xdr:rowOff>
    </xdr:from>
    <xdr:to>
      <xdr:col>55</xdr:col>
      <xdr:colOff>0</xdr:colOff>
      <xdr:row>58</xdr:row>
      <xdr:rowOff>75098</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9639300" y="9883754"/>
          <a:ext cx="838200" cy="135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158052</xdr:rowOff>
    </xdr:from>
    <xdr:ext cx="599010" cy="259045"/>
    <xdr:sp macro="" textlink="">
      <xdr:nvSpPr>
        <xdr:cNvPr id="348" name="普通建設事業費平均値テキスト">
          <a:extLst>
            <a:ext uri="{FF2B5EF4-FFF2-40B4-BE49-F238E27FC236}">
              <a16:creationId xmlns:a16="http://schemas.microsoft.com/office/drawing/2014/main" id="{00000000-0008-0000-0600-00005C010000}"/>
            </a:ext>
          </a:extLst>
        </xdr:cNvPr>
        <xdr:cNvSpPr txBox="1"/>
      </xdr:nvSpPr>
      <xdr:spPr>
        <a:xfrm>
          <a:off x="10528300" y="941635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135175</xdr:rowOff>
    </xdr:from>
    <xdr:to>
      <xdr:col>55</xdr:col>
      <xdr:colOff>50800</xdr:colOff>
      <xdr:row>56</xdr:row>
      <xdr:rowOff>65325</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10426700" y="9564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83055</xdr:rowOff>
    </xdr:from>
    <xdr:to>
      <xdr:col>50</xdr:col>
      <xdr:colOff>114300</xdr:colOff>
      <xdr:row>57</xdr:row>
      <xdr:rowOff>111104</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8750300" y="9684255"/>
          <a:ext cx="889000" cy="199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153105</xdr:rowOff>
    </xdr:from>
    <xdr:to>
      <xdr:col>50</xdr:col>
      <xdr:colOff>165100</xdr:colOff>
      <xdr:row>56</xdr:row>
      <xdr:rowOff>83255</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9588500" y="958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99782</xdr:rowOff>
    </xdr:from>
    <xdr:ext cx="599010"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9339795" y="9358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83055</xdr:rowOff>
    </xdr:from>
    <xdr:to>
      <xdr:col>45</xdr:col>
      <xdr:colOff>177800</xdr:colOff>
      <xdr:row>57</xdr:row>
      <xdr:rowOff>2825</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flipV="1">
          <a:off x="7861300" y="9684255"/>
          <a:ext cx="889000" cy="91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145607</xdr:rowOff>
    </xdr:from>
    <xdr:to>
      <xdr:col>46</xdr:col>
      <xdr:colOff>38100</xdr:colOff>
      <xdr:row>56</xdr:row>
      <xdr:rowOff>75757</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8699500" y="9575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54</xdr:row>
      <xdr:rowOff>92284</xdr:rowOff>
    </xdr:from>
    <xdr:ext cx="59901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8450795" y="9350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2825</xdr:rowOff>
    </xdr:from>
    <xdr:to>
      <xdr:col>41</xdr:col>
      <xdr:colOff>50800</xdr:colOff>
      <xdr:row>57</xdr:row>
      <xdr:rowOff>132746</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flipV="1">
          <a:off x="6972300" y="9775475"/>
          <a:ext cx="889000" cy="129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168284</xdr:rowOff>
    </xdr:from>
    <xdr:to>
      <xdr:col>41</xdr:col>
      <xdr:colOff>101600</xdr:colOff>
      <xdr:row>56</xdr:row>
      <xdr:rowOff>98434</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7810500" y="9598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114961</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7561795" y="9373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48902</xdr:rowOff>
    </xdr:from>
    <xdr:to>
      <xdr:col>36</xdr:col>
      <xdr:colOff>165100</xdr:colOff>
      <xdr:row>56</xdr:row>
      <xdr:rowOff>150502</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6921500" y="9650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167029</xdr:rowOff>
    </xdr:from>
    <xdr:ext cx="59901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672795" y="9425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24298</xdr:rowOff>
    </xdr:from>
    <xdr:to>
      <xdr:col>55</xdr:col>
      <xdr:colOff>50800</xdr:colOff>
      <xdr:row>58</xdr:row>
      <xdr:rowOff>125898</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10426700" y="9968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110675</xdr:rowOff>
    </xdr:from>
    <xdr:ext cx="534377" cy="259045"/>
    <xdr:sp macro="" textlink="">
      <xdr:nvSpPr>
        <xdr:cNvPr id="367" name="普通建設事業費該当値テキスト">
          <a:extLst>
            <a:ext uri="{FF2B5EF4-FFF2-40B4-BE49-F238E27FC236}">
              <a16:creationId xmlns:a16="http://schemas.microsoft.com/office/drawing/2014/main" id="{00000000-0008-0000-0600-00006F010000}"/>
            </a:ext>
          </a:extLst>
        </xdr:cNvPr>
        <xdr:cNvSpPr txBox="1"/>
      </xdr:nvSpPr>
      <xdr:spPr>
        <a:xfrm>
          <a:off x="10528300" y="9883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60304</xdr:rowOff>
    </xdr:from>
    <xdr:to>
      <xdr:col>50</xdr:col>
      <xdr:colOff>165100</xdr:colOff>
      <xdr:row>57</xdr:row>
      <xdr:rowOff>161904</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9588500" y="9832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153031</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9372111" y="9925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32255</xdr:rowOff>
    </xdr:from>
    <xdr:to>
      <xdr:col>46</xdr:col>
      <xdr:colOff>38100</xdr:colOff>
      <xdr:row>56</xdr:row>
      <xdr:rowOff>133855</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8699500" y="9633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124982</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8450795" y="9726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123475</xdr:rowOff>
    </xdr:from>
    <xdr:to>
      <xdr:col>41</xdr:col>
      <xdr:colOff>101600</xdr:colOff>
      <xdr:row>57</xdr:row>
      <xdr:rowOff>53625</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7810500" y="9724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44752</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7561795" y="9817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81946</xdr:rowOff>
    </xdr:from>
    <xdr:to>
      <xdr:col>36</xdr:col>
      <xdr:colOff>165100</xdr:colOff>
      <xdr:row>58</xdr:row>
      <xdr:rowOff>12096</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6921500" y="9854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3223</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6705111" y="9947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a:extLst>
            <a:ext uri="{FF2B5EF4-FFF2-40B4-BE49-F238E27FC236}">
              <a16:creationId xmlns:a16="http://schemas.microsoft.com/office/drawing/2014/main" id="{00000000-0008-0000-06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1938</xdr:rowOff>
    </xdr:from>
    <xdr:to>
      <xdr:col>54</xdr:col>
      <xdr:colOff>189865</xdr:colOff>
      <xdr:row>79</xdr:row>
      <xdr:rowOff>44450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flipV="1">
          <a:off x="10475595" y="12003438"/>
          <a:ext cx="1270" cy="1585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0" name="普通建設事業費 （ うち新規整備　）最小値テキスト">
          <a:extLst>
            <a:ext uri="{FF2B5EF4-FFF2-40B4-BE49-F238E27FC236}">
              <a16:creationId xmlns:a16="http://schemas.microsoft.com/office/drawing/2014/main" id="{00000000-0008-0000-0600-000090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120065</xdr:rowOff>
    </xdr:from>
    <xdr:ext cx="599010" cy="259045"/>
    <xdr:sp macro="" textlink="">
      <xdr:nvSpPr>
        <xdr:cNvPr id="402" name="普通建設事業費 （ うち新規整備　）最大値テキスト">
          <a:extLst>
            <a:ext uri="{FF2B5EF4-FFF2-40B4-BE49-F238E27FC236}">
              <a16:creationId xmlns:a16="http://schemas.microsoft.com/office/drawing/2014/main" id="{00000000-0008-0000-0600-000092010000}"/>
            </a:ext>
          </a:extLst>
        </xdr:cNvPr>
        <xdr:cNvSpPr txBox="1"/>
      </xdr:nvSpPr>
      <xdr:spPr>
        <a:xfrm>
          <a:off x="10528300" y="11778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416,158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1938</xdr:rowOff>
    </xdr:from>
    <xdr:to>
      <xdr:col>55</xdr:col>
      <xdr:colOff>88900</xdr:colOff>
      <xdr:row>70</xdr:row>
      <xdr:rowOff>1938</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20034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24237</xdr:rowOff>
    </xdr:from>
    <xdr:to>
      <xdr:col>55</xdr:col>
      <xdr:colOff>0</xdr:colOff>
      <xdr:row>79</xdr:row>
      <xdr:rowOff>26234</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9639300" y="13568787"/>
          <a:ext cx="838200" cy="1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139513</xdr:rowOff>
    </xdr:from>
    <xdr:ext cx="534377" cy="259045"/>
    <xdr:sp macro="" textlink="">
      <xdr:nvSpPr>
        <xdr:cNvPr id="405" name="普通建設事業費 （ うち新規整備　）平均値テキスト">
          <a:extLst>
            <a:ext uri="{FF2B5EF4-FFF2-40B4-BE49-F238E27FC236}">
              <a16:creationId xmlns:a16="http://schemas.microsoft.com/office/drawing/2014/main" id="{00000000-0008-0000-0600-000095010000}"/>
            </a:ext>
          </a:extLst>
        </xdr:cNvPr>
        <xdr:cNvSpPr txBox="1"/>
      </xdr:nvSpPr>
      <xdr:spPr>
        <a:xfrm>
          <a:off x="10528300" y="131697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116636</xdr:rowOff>
    </xdr:from>
    <xdr:to>
      <xdr:col>55</xdr:col>
      <xdr:colOff>50800</xdr:colOff>
      <xdr:row>78</xdr:row>
      <xdr:rowOff>46786</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10426700" y="13318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77463</xdr:rowOff>
    </xdr:from>
    <xdr:to>
      <xdr:col>50</xdr:col>
      <xdr:colOff>114300</xdr:colOff>
      <xdr:row>79</xdr:row>
      <xdr:rowOff>26234</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8750300" y="13450563"/>
          <a:ext cx="889000" cy="120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159488</xdr:rowOff>
    </xdr:from>
    <xdr:to>
      <xdr:col>50</xdr:col>
      <xdr:colOff>165100</xdr:colOff>
      <xdr:row>78</xdr:row>
      <xdr:rowOff>89638</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9588500" y="13361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106165</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9372111" y="13136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77463</xdr:rowOff>
    </xdr:from>
    <xdr:to>
      <xdr:col>45</xdr:col>
      <xdr:colOff>177800</xdr:colOff>
      <xdr:row>78</xdr:row>
      <xdr:rowOff>111993</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flipV="1">
          <a:off x="7861300" y="13450563"/>
          <a:ext cx="889000" cy="34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159987</xdr:rowOff>
    </xdr:from>
    <xdr:to>
      <xdr:col>46</xdr:col>
      <xdr:colOff>38100</xdr:colOff>
      <xdr:row>78</xdr:row>
      <xdr:rowOff>90137</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8699500" y="13361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106664</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8483111" y="13136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58573</xdr:rowOff>
    </xdr:from>
    <xdr:to>
      <xdr:col>41</xdr:col>
      <xdr:colOff>50800</xdr:colOff>
      <xdr:row>78</xdr:row>
      <xdr:rowOff>111993</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a:off x="6972300" y="13431673"/>
          <a:ext cx="889000" cy="53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170701</xdr:rowOff>
    </xdr:from>
    <xdr:to>
      <xdr:col>41</xdr:col>
      <xdr:colOff>101600</xdr:colOff>
      <xdr:row>78</xdr:row>
      <xdr:rowOff>100851</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7810500" y="13372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117378</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7594111" y="13147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14308</xdr:rowOff>
    </xdr:from>
    <xdr:to>
      <xdr:col>36</xdr:col>
      <xdr:colOff>165100</xdr:colOff>
      <xdr:row>78</xdr:row>
      <xdr:rowOff>115908</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6921500" y="1338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107035</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6705111" y="13480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144887</xdr:rowOff>
    </xdr:from>
    <xdr:to>
      <xdr:col>55</xdr:col>
      <xdr:colOff>50800</xdr:colOff>
      <xdr:row>79</xdr:row>
      <xdr:rowOff>75037</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10426700" y="13517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59814</xdr:rowOff>
    </xdr:from>
    <xdr:ext cx="469744" cy="259045"/>
    <xdr:sp macro="" textlink="">
      <xdr:nvSpPr>
        <xdr:cNvPr id="424" name="普通建設事業費 （ うち新規整備　）該当値テキスト">
          <a:extLst>
            <a:ext uri="{FF2B5EF4-FFF2-40B4-BE49-F238E27FC236}">
              <a16:creationId xmlns:a16="http://schemas.microsoft.com/office/drawing/2014/main" id="{00000000-0008-0000-0600-0000A8010000}"/>
            </a:ext>
          </a:extLst>
        </xdr:cNvPr>
        <xdr:cNvSpPr txBox="1"/>
      </xdr:nvSpPr>
      <xdr:spPr>
        <a:xfrm>
          <a:off x="10528300" y="13432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146884</xdr:rowOff>
    </xdr:from>
    <xdr:to>
      <xdr:col>50</xdr:col>
      <xdr:colOff>165100</xdr:colOff>
      <xdr:row>79</xdr:row>
      <xdr:rowOff>77034</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9588500" y="13519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68161</xdr:rowOff>
    </xdr:from>
    <xdr:ext cx="469744"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9404428" y="13612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26663</xdr:rowOff>
    </xdr:from>
    <xdr:to>
      <xdr:col>46</xdr:col>
      <xdr:colOff>38100</xdr:colOff>
      <xdr:row>78</xdr:row>
      <xdr:rowOff>128263</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8699500" y="13399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119390</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8483111" y="13492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61193</xdr:rowOff>
    </xdr:from>
    <xdr:to>
      <xdr:col>41</xdr:col>
      <xdr:colOff>101600</xdr:colOff>
      <xdr:row>78</xdr:row>
      <xdr:rowOff>162793</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7810500" y="13434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153920</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7594111" y="13527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7773</xdr:rowOff>
    </xdr:from>
    <xdr:to>
      <xdr:col>36</xdr:col>
      <xdr:colOff>165100</xdr:colOff>
      <xdr:row>78</xdr:row>
      <xdr:rowOff>109373</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6921500" y="13380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125900</xdr:rowOff>
    </xdr:from>
    <xdr:ext cx="534377"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705111" y="13156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a:extLst>
            <a:ext uri="{FF2B5EF4-FFF2-40B4-BE49-F238E27FC236}">
              <a16:creationId xmlns:a16="http://schemas.microsoft.com/office/drawing/2014/main" id="{00000000-0008-0000-06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131669</xdr:rowOff>
    </xdr:from>
    <xdr:to>
      <xdr:col>54</xdr:col>
      <xdr:colOff>189865</xdr:colOff>
      <xdr:row>98</xdr:row>
      <xdr:rowOff>123417</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flipV="1">
          <a:off x="10475595" y="15733619"/>
          <a:ext cx="1270" cy="11918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127244</xdr:rowOff>
    </xdr:from>
    <xdr:ext cx="469744" cy="259045"/>
    <xdr:sp macro="" textlink="">
      <xdr:nvSpPr>
        <xdr:cNvPr id="455" name="普通建設事業費 （ うち更新整備　）最小値テキスト">
          <a:extLst>
            <a:ext uri="{FF2B5EF4-FFF2-40B4-BE49-F238E27FC236}">
              <a16:creationId xmlns:a16="http://schemas.microsoft.com/office/drawing/2014/main" id="{00000000-0008-0000-0600-0000C7010000}"/>
            </a:ext>
          </a:extLst>
        </xdr:cNvPr>
        <xdr:cNvSpPr txBox="1"/>
      </xdr:nvSpPr>
      <xdr:spPr>
        <a:xfrm>
          <a:off x="10528300" y="16929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123417</xdr:rowOff>
    </xdr:from>
    <xdr:to>
      <xdr:col>55</xdr:col>
      <xdr:colOff>88900</xdr:colOff>
      <xdr:row>98</xdr:row>
      <xdr:rowOff>123417</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6925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78346</xdr:rowOff>
    </xdr:from>
    <xdr:ext cx="599010" cy="259045"/>
    <xdr:sp macro="" textlink="">
      <xdr:nvSpPr>
        <xdr:cNvPr id="457" name="普通建設事業費 （ うち更新整備　）最大値テキスト">
          <a:extLst>
            <a:ext uri="{FF2B5EF4-FFF2-40B4-BE49-F238E27FC236}">
              <a16:creationId xmlns:a16="http://schemas.microsoft.com/office/drawing/2014/main" id="{00000000-0008-0000-0600-0000C9010000}"/>
            </a:ext>
          </a:extLst>
        </xdr:cNvPr>
        <xdr:cNvSpPr txBox="1"/>
      </xdr:nvSpPr>
      <xdr:spPr>
        <a:xfrm>
          <a:off x="10528300" y="155088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528,513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131669</xdr:rowOff>
    </xdr:from>
    <xdr:to>
      <xdr:col>55</xdr:col>
      <xdr:colOff>88900</xdr:colOff>
      <xdr:row>91</xdr:row>
      <xdr:rowOff>131669</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5733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141945</xdr:rowOff>
    </xdr:from>
    <xdr:to>
      <xdr:col>55</xdr:col>
      <xdr:colOff>0</xdr:colOff>
      <xdr:row>98</xdr:row>
      <xdr:rowOff>101322</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9639300" y="16772595"/>
          <a:ext cx="838200" cy="130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27463</xdr:rowOff>
    </xdr:from>
    <xdr:ext cx="599010" cy="259045"/>
    <xdr:sp macro="" textlink="">
      <xdr:nvSpPr>
        <xdr:cNvPr id="460" name="普通建設事業費 （ うち更新整備　）平均値テキスト">
          <a:extLst>
            <a:ext uri="{FF2B5EF4-FFF2-40B4-BE49-F238E27FC236}">
              <a16:creationId xmlns:a16="http://schemas.microsoft.com/office/drawing/2014/main" id="{00000000-0008-0000-0600-0000CC010000}"/>
            </a:ext>
          </a:extLst>
        </xdr:cNvPr>
        <xdr:cNvSpPr txBox="1"/>
      </xdr:nvSpPr>
      <xdr:spPr>
        <a:xfrm>
          <a:off x="10528300" y="1648666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4586</xdr:rowOff>
    </xdr:from>
    <xdr:to>
      <xdr:col>55</xdr:col>
      <xdr:colOff>50800</xdr:colOff>
      <xdr:row>97</xdr:row>
      <xdr:rowOff>106186</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10426700" y="16635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313</xdr:rowOff>
    </xdr:from>
    <xdr:to>
      <xdr:col>50</xdr:col>
      <xdr:colOff>114300</xdr:colOff>
      <xdr:row>97</xdr:row>
      <xdr:rowOff>141945</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8750300" y="16630963"/>
          <a:ext cx="889000" cy="14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16731</xdr:rowOff>
    </xdr:from>
    <xdr:to>
      <xdr:col>50</xdr:col>
      <xdr:colOff>165100</xdr:colOff>
      <xdr:row>97</xdr:row>
      <xdr:rowOff>118331</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9588500" y="16647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134858</xdr:rowOff>
    </xdr:from>
    <xdr:ext cx="599010"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9339795" y="164226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313</xdr:rowOff>
    </xdr:from>
    <xdr:to>
      <xdr:col>45</xdr:col>
      <xdr:colOff>177800</xdr:colOff>
      <xdr:row>97</xdr:row>
      <xdr:rowOff>74819</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7861300" y="16630963"/>
          <a:ext cx="889000" cy="74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149033</xdr:rowOff>
    </xdr:from>
    <xdr:to>
      <xdr:col>46</xdr:col>
      <xdr:colOff>38100</xdr:colOff>
      <xdr:row>97</xdr:row>
      <xdr:rowOff>79183</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8699500" y="16608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97</xdr:row>
      <xdr:rowOff>70310</xdr:rowOff>
    </xdr:from>
    <xdr:ext cx="599010"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8450795" y="16700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74819</xdr:rowOff>
    </xdr:from>
    <xdr:to>
      <xdr:col>41</xdr:col>
      <xdr:colOff>50800</xdr:colOff>
      <xdr:row>98</xdr:row>
      <xdr:rowOff>85017</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6972300" y="16705469"/>
          <a:ext cx="889000" cy="181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2645</xdr:rowOff>
    </xdr:from>
    <xdr:to>
      <xdr:col>41</xdr:col>
      <xdr:colOff>101600</xdr:colOff>
      <xdr:row>97</xdr:row>
      <xdr:rowOff>104245</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7810500" y="16633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95</xdr:row>
      <xdr:rowOff>120772</xdr:rowOff>
    </xdr:from>
    <xdr:ext cx="59901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7561795" y="16408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34717</xdr:rowOff>
    </xdr:from>
    <xdr:to>
      <xdr:col>36</xdr:col>
      <xdr:colOff>165100</xdr:colOff>
      <xdr:row>97</xdr:row>
      <xdr:rowOff>136317</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6921500" y="16665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152844</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6705111" y="16440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50522</xdr:rowOff>
    </xdr:from>
    <xdr:to>
      <xdr:col>55</xdr:col>
      <xdr:colOff>50800</xdr:colOff>
      <xdr:row>98</xdr:row>
      <xdr:rowOff>152122</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10426700" y="16852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136899</xdr:rowOff>
    </xdr:from>
    <xdr:ext cx="534377" cy="259045"/>
    <xdr:sp macro="" textlink="">
      <xdr:nvSpPr>
        <xdr:cNvPr id="479" name="普通建設事業費 （ うち更新整備　）該当値テキスト">
          <a:extLst>
            <a:ext uri="{FF2B5EF4-FFF2-40B4-BE49-F238E27FC236}">
              <a16:creationId xmlns:a16="http://schemas.microsoft.com/office/drawing/2014/main" id="{00000000-0008-0000-0600-0000DF010000}"/>
            </a:ext>
          </a:extLst>
        </xdr:cNvPr>
        <xdr:cNvSpPr txBox="1"/>
      </xdr:nvSpPr>
      <xdr:spPr>
        <a:xfrm>
          <a:off x="10528300" y="16767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91145</xdr:rowOff>
    </xdr:from>
    <xdr:to>
      <xdr:col>50</xdr:col>
      <xdr:colOff>165100</xdr:colOff>
      <xdr:row>98</xdr:row>
      <xdr:rowOff>21295</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9588500" y="16721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12422</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372111" y="16814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120963</xdr:rowOff>
    </xdr:from>
    <xdr:to>
      <xdr:col>46</xdr:col>
      <xdr:colOff>38100</xdr:colOff>
      <xdr:row>97</xdr:row>
      <xdr:rowOff>51113</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8699500" y="16580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67640</xdr:rowOff>
    </xdr:from>
    <xdr:ext cx="59901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8450795" y="163553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24019</xdr:rowOff>
    </xdr:from>
    <xdr:to>
      <xdr:col>41</xdr:col>
      <xdr:colOff>101600</xdr:colOff>
      <xdr:row>97</xdr:row>
      <xdr:rowOff>125619</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7810500" y="16654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97</xdr:row>
      <xdr:rowOff>116746</xdr:rowOff>
    </xdr:from>
    <xdr:ext cx="59901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7561795" y="16747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34217</xdr:rowOff>
    </xdr:from>
    <xdr:to>
      <xdr:col>36</xdr:col>
      <xdr:colOff>165100</xdr:colOff>
      <xdr:row>98</xdr:row>
      <xdr:rowOff>135817</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6921500" y="16836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126944</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6705111" y="16929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a:extLst>
            <a:ext uri="{FF2B5EF4-FFF2-40B4-BE49-F238E27FC236}">
              <a16:creationId xmlns:a16="http://schemas.microsoft.com/office/drawing/2014/main" id="{00000000-0008-0000-06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28511</xdr:rowOff>
    </xdr:from>
    <xdr:to>
      <xdr:col>85</xdr:col>
      <xdr:colOff>126364</xdr:colOff>
      <xdr:row>39</xdr:row>
      <xdr:rowOff>44450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flipV="1">
          <a:off x="16317595" y="5172011"/>
          <a:ext cx="1269" cy="15589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2" name="災害復旧事業費最小値テキスト">
          <a:extLst>
            <a:ext uri="{FF2B5EF4-FFF2-40B4-BE49-F238E27FC236}">
              <a16:creationId xmlns:a16="http://schemas.microsoft.com/office/drawing/2014/main" id="{00000000-0008-0000-0600-000000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146638</xdr:rowOff>
    </xdr:from>
    <xdr:ext cx="599010" cy="259045"/>
    <xdr:sp macro="" textlink="">
      <xdr:nvSpPr>
        <xdr:cNvPr id="514" name="災害復旧事業費最大値テキスト">
          <a:extLst>
            <a:ext uri="{FF2B5EF4-FFF2-40B4-BE49-F238E27FC236}">
              <a16:creationId xmlns:a16="http://schemas.microsoft.com/office/drawing/2014/main" id="{00000000-0008-0000-0600-000002020000}"/>
            </a:ext>
          </a:extLst>
        </xdr:cNvPr>
        <xdr:cNvSpPr txBox="1"/>
      </xdr:nvSpPr>
      <xdr:spPr>
        <a:xfrm>
          <a:off x="16370300" y="4947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122,755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28511</xdr:rowOff>
    </xdr:from>
    <xdr:to>
      <xdr:col>86</xdr:col>
      <xdr:colOff>25400</xdr:colOff>
      <xdr:row>30</xdr:row>
      <xdr:rowOff>28511</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5172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43040</xdr:rowOff>
    </xdr:from>
    <xdr:to>
      <xdr:col>85</xdr:col>
      <xdr:colOff>127000</xdr:colOff>
      <xdr:row>39</xdr:row>
      <xdr:rowOff>44450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flipV="1">
          <a:off x="15481300" y="6729590"/>
          <a:ext cx="838200" cy="1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2290</xdr:rowOff>
    </xdr:from>
    <xdr:ext cx="534377" cy="259045"/>
    <xdr:sp macro="" textlink="">
      <xdr:nvSpPr>
        <xdr:cNvPr id="517" name="災害復旧事業費平均値テキスト">
          <a:extLst>
            <a:ext uri="{FF2B5EF4-FFF2-40B4-BE49-F238E27FC236}">
              <a16:creationId xmlns:a16="http://schemas.microsoft.com/office/drawing/2014/main" id="{00000000-0008-0000-0600-000005020000}"/>
            </a:ext>
          </a:extLst>
        </xdr:cNvPr>
        <xdr:cNvSpPr txBox="1"/>
      </xdr:nvSpPr>
      <xdr:spPr>
        <a:xfrm>
          <a:off x="16370300" y="63459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150863</xdr:rowOff>
    </xdr:from>
    <xdr:to>
      <xdr:col>85</xdr:col>
      <xdr:colOff>177800</xdr:colOff>
      <xdr:row>38</xdr:row>
      <xdr:rowOff>81014</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6268700" y="649451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163258</xdr:rowOff>
    </xdr:from>
    <xdr:to>
      <xdr:col>81</xdr:col>
      <xdr:colOff>101600</xdr:colOff>
      <xdr:row>38</xdr:row>
      <xdr:rowOff>93408</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5430500" y="6506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109936</xdr:rowOff>
    </xdr:from>
    <xdr:ext cx="534377"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5214111" y="6282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102870</xdr:rowOff>
    </xdr:from>
    <xdr:to>
      <xdr:col>76</xdr:col>
      <xdr:colOff>165100</xdr:colOff>
      <xdr:row>38</xdr:row>
      <xdr:rowOff>33020</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4541500" y="6446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49547</xdr:rowOff>
    </xdr:from>
    <xdr:ext cx="534377"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4325111" y="6221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127102</xdr:rowOff>
    </xdr:from>
    <xdr:to>
      <xdr:col>72</xdr:col>
      <xdr:colOff>38100</xdr:colOff>
      <xdr:row>38</xdr:row>
      <xdr:rowOff>57252</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3652500" y="6470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73779</xdr:rowOff>
    </xdr:from>
    <xdr:ext cx="534377"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3436111" y="6245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134645</xdr:rowOff>
    </xdr:from>
    <xdr:to>
      <xdr:col>67</xdr:col>
      <xdr:colOff>101600</xdr:colOff>
      <xdr:row>38</xdr:row>
      <xdr:rowOff>64795</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2763500" y="6478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81322</xdr:rowOff>
    </xdr:from>
    <xdr:ext cx="534377"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2547111" y="6253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163690</xdr:rowOff>
    </xdr:from>
    <xdr:to>
      <xdr:col>85</xdr:col>
      <xdr:colOff>177800</xdr:colOff>
      <xdr:row>39</xdr:row>
      <xdr:rowOff>93840</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6268700" y="6678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78617</xdr:rowOff>
    </xdr:from>
    <xdr:ext cx="378565" cy="259045"/>
    <xdr:sp macro="" textlink="">
      <xdr:nvSpPr>
        <xdr:cNvPr id="536" name="災害復旧事業費該当値テキスト">
          <a:extLst>
            <a:ext uri="{FF2B5EF4-FFF2-40B4-BE49-F238E27FC236}">
              <a16:creationId xmlns:a16="http://schemas.microsoft.com/office/drawing/2014/main" id="{00000000-0008-0000-0600-000018020000}"/>
            </a:ext>
          </a:extLst>
        </xdr:cNvPr>
        <xdr:cNvSpPr txBox="1"/>
      </xdr:nvSpPr>
      <xdr:spPr>
        <a:xfrm>
          <a:off x="16370300" y="65937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35577</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51</xdr:row>
      <xdr:rowOff>130827</xdr:rowOff>
    </xdr:from>
    <xdr:ext cx="248786"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197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49</xdr:row>
      <xdr:rowOff>92727</xdr:rowOff>
    </xdr:from>
    <xdr:ext cx="248786"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197214" y="849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47</xdr:row>
      <xdr:rowOff>54627</xdr:rowOff>
    </xdr:from>
    <xdr:ext cx="312906"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失業対策事業費グラフ枠">
          <a:extLst>
            <a:ext uri="{FF2B5EF4-FFF2-40B4-BE49-F238E27FC236}">
              <a16:creationId xmlns:a16="http://schemas.microsoft.com/office/drawing/2014/main" id="{00000000-0008-0000-0600-000037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59</xdr:row>
      <xdr:rowOff>44450</xdr:rowOff>
    </xdr:from>
    <xdr:to>
      <xdr:col>85</xdr:col>
      <xdr:colOff>126364</xdr:colOff>
      <xdr:row>59</xdr:row>
      <xdr:rowOff>44450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317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86377</xdr:rowOff>
    </xdr:from>
    <xdr:ext cx="249299" cy="259045"/>
    <xdr:sp macro="" textlink="">
      <xdr:nvSpPr>
        <xdr:cNvPr id="569" name="失業対策事業費最小値テキスト">
          <a:extLst>
            <a:ext uri="{FF2B5EF4-FFF2-40B4-BE49-F238E27FC236}">
              <a16:creationId xmlns:a16="http://schemas.microsoft.com/office/drawing/2014/main" id="{00000000-0008-0000-0600-000039020000}"/>
            </a:ext>
          </a:extLst>
        </xdr:cNvPr>
        <xdr:cNvSpPr txBox="1"/>
      </xdr:nvSpPr>
      <xdr:spPr>
        <a:xfrm>
          <a:off x="16370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86377</xdr:rowOff>
    </xdr:from>
    <xdr:ext cx="249299" cy="259045"/>
    <xdr:sp macro="" textlink="">
      <xdr:nvSpPr>
        <xdr:cNvPr id="571" name="失業対策事業費最大値テキスト">
          <a:extLst>
            <a:ext uri="{FF2B5EF4-FFF2-40B4-BE49-F238E27FC236}">
              <a16:creationId xmlns:a16="http://schemas.microsoft.com/office/drawing/2014/main" id="{00000000-0008-0000-0600-00003B020000}"/>
            </a:ext>
          </a:extLst>
        </xdr:cNvPr>
        <xdr:cNvSpPr txBox="1"/>
      </xdr:nvSpPr>
      <xdr:spPr>
        <a:xfrm>
          <a:off x="16370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44450</xdr:rowOff>
    </xdr:from>
    <xdr:to>
      <xdr:col>85</xdr:col>
      <xdr:colOff>127000</xdr:colOff>
      <xdr:row>59</xdr:row>
      <xdr:rowOff>44450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143527</xdr:rowOff>
    </xdr:from>
    <xdr:ext cx="249299" cy="259045"/>
    <xdr:sp macro="" textlink="">
      <xdr:nvSpPr>
        <xdr:cNvPr id="574" name="失業対策事業費平均値テキスト">
          <a:extLst>
            <a:ext uri="{FF2B5EF4-FFF2-40B4-BE49-F238E27FC236}">
              <a16:creationId xmlns:a16="http://schemas.microsoft.com/office/drawing/2014/main" id="{00000000-0008-0000-0600-00003E020000}"/>
            </a:ext>
          </a:extLst>
        </xdr:cNvPr>
        <xdr:cNvSpPr txBox="1"/>
      </xdr:nvSpPr>
      <xdr:spPr>
        <a:xfrm>
          <a:off x="16370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6268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44450</xdr:rowOff>
    </xdr:from>
    <xdr:to>
      <xdr:col>81</xdr:col>
      <xdr:colOff>50800</xdr:colOff>
      <xdr:row>59</xdr:row>
      <xdr:rowOff>44450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165100</xdr:rowOff>
    </xdr:from>
    <xdr:to>
      <xdr:col>81</xdr:col>
      <xdr:colOff>101600</xdr:colOff>
      <xdr:row>59</xdr:row>
      <xdr:rowOff>95250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5430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86377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356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44450</xdr:rowOff>
    </xdr:from>
    <xdr:to>
      <xdr:col>76</xdr:col>
      <xdr:colOff>114300</xdr:colOff>
      <xdr:row>59</xdr:row>
      <xdr:rowOff>44450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53</xdr:row>
      <xdr:rowOff>69850</xdr:rowOff>
    </xdr:from>
    <xdr:to>
      <xdr:col>76</xdr:col>
      <xdr:colOff>165100</xdr:colOff>
      <xdr:row>54</xdr:row>
      <xdr:rowOff>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4541500" y="915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52</xdr:row>
      <xdr:rowOff>16527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67650" y="893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44450</xdr:rowOff>
    </xdr:from>
    <xdr:to>
      <xdr:col>71</xdr:col>
      <xdr:colOff>177800</xdr:colOff>
      <xdr:row>59</xdr:row>
      <xdr:rowOff>44450</xdr:rowOff>
    </xdr:to>
    <xdr:cxnSp macro="">
      <xdr:nvCxnSpPr>
        <xdr:cNvPr id="582" name="直線コネクタ 581">
          <a:extLst>
            <a:ext uri="{FF2B5EF4-FFF2-40B4-BE49-F238E27FC236}">
              <a16:creationId xmlns:a16="http://schemas.microsoft.com/office/drawing/2014/main" id="{00000000-0008-0000-0600-000046020000}"/>
            </a:ext>
          </a:extLst>
        </xdr:cNvPr>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52</xdr:row>
      <xdr:rowOff>50800</xdr:rowOff>
    </xdr:from>
    <xdr:to>
      <xdr:col>72</xdr:col>
      <xdr:colOff>38100</xdr:colOff>
      <xdr:row>52</xdr:row>
      <xdr:rowOff>152400</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3652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50</xdr:row>
      <xdr:rowOff>168927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3578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51</xdr:row>
      <xdr:rowOff>31750</xdr:rowOff>
    </xdr:from>
    <xdr:to>
      <xdr:col>67</xdr:col>
      <xdr:colOff>101600</xdr:colOff>
      <xdr:row>51</xdr:row>
      <xdr:rowOff>133350</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2763500" y="877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49</xdr:row>
      <xdr:rowOff>149877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89650" y="855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29227</xdr:rowOff>
    </xdr:from>
    <xdr:ext cx="249299" cy="259045"/>
    <xdr:sp macro="" textlink="">
      <xdr:nvSpPr>
        <xdr:cNvPr id="593" name="失業対策事業費該当値テキスト">
          <a:extLst>
            <a:ext uri="{FF2B5EF4-FFF2-40B4-BE49-F238E27FC236}">
              <a16:creationId xmlns:a16="http://schemas.microsoft.com/office/drawing/2014/main" id="{00000000-0008-0000-0600-000051020000}"/>
            </a:ext>
          </a:extLst>
        </xdr:cNvPr>
        <xdr:cNvSpPr txBox="1"/>
      </xdr:nvSpPr>
      <xdr:spPr>
        <a:xfrm>
          <a:off x="16370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165100</xdr:rowOff>
    </xdr:from>
    <xdr:to>
      <xdr:col>81</xdr:col>
      <xdr:colOff>101600</xdr:colOff>
      <xdr:row>59</xdr:row>
      <xdr:rowOff>95250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111777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5356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165100</xdr:rowOff>
    </xdr:from>
    <xdr:to>
      <xdr:col>76</xdr:col>
      <xdr:colOff>165100</xdr:colOff>
      <xdr:row>59</xdr:row>
      <xdr:rowOff>95250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86377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4467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165100</xdr:rowOff>
    </xdr:from>
    <xdr:to>
      <xdr:col>72</xdr:col>
      <xdr:colOff>38100</xdr:colOff>
      <xdr:row>59</xdr:row>
      <xdr:rowOff>95250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86377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357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86377</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268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4" name="公債費グラフ枠">
          <a:extLst>
            <a:ext uri="{FF2B5EF4-FFF2-40B4-BE49-F238E27FC236}">
              <a16:creationId xmlns:a16="http://schemas.microsoft.com/office/drawing/2014/main" id="{00000000-0008-0000-0600-000070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123378</xdr:rowOff>
    </xdr:from>
    <xdr:to>
      <xdr:col>85</xdr:col>
      <xdr:colOff>126364</xdr:colOff>
      <xdr:row>79</xdr:row>
      <xdr:rowOff>41551</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6317595" y="12296328"/>
          <a:ext cx="1269" cy="12897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45378</xdr:rowOff>
    </xdr:from>
    <xdr:ext cx="378565" cy="259045"/>
    <xdr:sp macro="" textlink="">
      <xdr:nvSpPr>
        <xdr:cNvPr id="626" name="公債費最小値テキスト">
          <a:extLst>
            <a:ext uri="{FF2B5EF4-FFF2-40B4-BE49-F238E27FC236}">
              <a16:creationId xmlns:a16="http://schemas.microsoft.com/office/drawing/2014/main" id="{00000000-0008-0000-0600-000072020000}"/>
            </a:ext>
          </a:extLst>
        </xdr:cNvPr>
        <xdr:cNvSpPr txBox="1"/>
      </xdr:nvSpPr>
      <xdr:spPr>
        <a:xfrm>
          <a:off x="16370300" y="135899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41551</xdr:rowOff>
    </xdr:from>
    <xdr:to>
      <xdr:col>86</xdr:col>
      <xdr:colOff>25400</xdr:colOff>
      <xdr:row>79</xdr:row>
      <xdr:rowOff>41551</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6230600" y="135861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70055</xdr:rowOff>
    </xdr:from>
    <xdr:ext cx="599010" cy="259045"/>
    <xdr:sp macro="" textlink="">
      <xdr:nvSpPr>
        <xdr:cNvPr id="628" name="公債費最大値テキスト">
          <a:extLst>
            <a:ext uri="{FF2B5EF4-FFF2-40B4-BE49-F238E27FC236}">
              <a16:creationId xmlns:a16="http://schemas.microsoft.com/office/drawing/2014/main" id="{00000000-0008-0000-0600-000074020000}"/>
            </a:ext>
          </a:extLst>
        </xdr:cNvPr>
        <xdr:cNvSpPr txBox="1"/>
      </xdr:nvSpPr>
      <xdr:spPr>
        <a:xfrm>
          <a:off x="16370300" y="12071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123378</xdr:rowOff>
    </xdr:from>
    <xdr:to>
      <xdr:col>86</xdr:col>
      <xdr:colOff>25400</xdr:colOff>
      <xdr:row>71</xdr:row>
      <xdr:rowOff>123378</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6230600" y="12296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3009</xdr:rowOff>
    </xdr:from>
    <xdr:to>
      <xdr:col>85</xdr:col>
      <xdr:colOff>127000</xdr:colOff>
      <xdr:row>78</xdr:row>
      <xdr:rowOff>40660</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flipV="1">
          <a:off x="15481300" y="13376109"/>
          <a:ext cx="838200" cy="37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35326</xdr:rowOff>
    </xdr:from>
    <xdr:ext cx="599010" cy="259045"/>
    <xdr:sp macro="" textlink="">
      <xdr:nvSpPr>
        <xdr:cNvPr id="631" name="公債費平均値テキスト">
          <a:extLst>
            <a:ext uri="{FF2B5EF4-FFF2-40B4-BE49-F238E27FC236}">
              <a16:creationId xmlns:a16="http://schemas.microsoft.com/office/drawing/2014/main" id="{00000000-0008-0000-0600-000077020000}"/>
            </a:ext>
          </a:extLst>
        </xdr:cNvPr>
        <xdr:cNvSpPr txBox="1"/>
      </xdr:nvSpPr>
      <xdr:spPr>
        <a:xfrm>
          <a:off x="16370300" y="128940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12449</xdr:rowOff>
    </xdr:from>
    <xdr:to>
      <xdr:col>85</xdr:col>
      <xdr:colOff>177800</xdr:colOff>
      <xdr:row>76</xdr:row>
      <xdr:rowOff>114049</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6268700" y="13042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40660</xdr:rowOff>
    </xdr:from>
    <xdr:to>
      <xdr:col>81</xdr:col>
      <xdr:colOff>50800</xdr:colOff>
      <xdr:row>78</xdr:row>
      <xdr:rowOff>61850</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flipV="1">
          <a:off x="14592300" y="13413760"/>
          <a:ext cx="889000" cy="21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54702</xdr:rowOff>
    </xdr:from>
    <xdr:to>
      <xdr:col>81</xdr:col>
      <xdr:colOff>101600</xdr:colOff>
      <xdr:row>76</xdr:row>
      <xdr:rowOff>156302</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5430500" y="13084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1378</xdr:rowOff>
    </xdr:from>
    <xdr:ext cx="59901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5181795" y="12860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61850</xdr:rowOff>
    </xdr:from>
    <xdr:to>
      <xdr:col>76</xdr:col>
      <xdr:colOff>114300</xdr:colOff>
      <xdr:row>78</xdr:row>
      <xdr:rowOff>68118</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flipV="1">
          <a:off x="13703300" y="13434950"/>
          <a:ext cx="889000" cy="6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84519</xdr:rowOff>
    </xdr:from>
    <xdr:to>
      <xdr:col>76</xdr:col>
      <xdr:colOff>165100</xdr:colOff>
      <xdr:row>77</xdr:row>
      <xdr:rowOff>14669</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4541500" y="13114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31196</xdr:rowOff>
    </xdr:from>
    <xdr:ext cx="59901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4292795" y="12889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62871</xdr:rowOff>
    </xdr:from>
    <xdr:to>
      <xdr:col>71</xdr:col>
      <xdr:colOff>177800</xdr:colOff>
      <xdr:row>78</xdr:row>
      <xdr:rowOff>68118</xdr:rowOff>
    </xdr:to>
    <xdr:cxnSp macro="">
      <xdr:nvCxnSpPr>
        <xdr:cNvPr id="639" name="直線コネクタ 638">
          <a:extLst>
            <a:ext uri="{FF2B5EF4-FFF2-40B4-BE49-F238E27FC236}">
              <a16:creationId xmlns:a16="http://schemas.microsoft.com/office/drawing/2014/main" id="{00000000-0008-0000-0600-00007F020000}"/>
            </a:ext>
          </a:extLst>
        </xdr:cNvPr>
        <xdr:cNvCxnSpPr/>
      </xdr:nvCxnSpPr>
      <xdr:spPr>
        <a:xfrm>
          <a:off x="12814300" y="13435971"/>
          <a:ext cx="889000" cy="5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83348</xdr:rowOff>
    </xdr:from>
    <xdr:to>
      <xdr:col>72</xdr:col>
      <xdr:colOff>38100</xdr:colOff>
      <xdr:row>77</xdr:row>
      <xdr:rowOff>13498</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3652500" y="13113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30026</xdr:rowOff>
    </xdr:from>
    <xdr:ext cx="59901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3403795" y="12888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77519</xdr:rowOff>
    </xdr:from>
    <xdr:to>
      <xdr:col>67</xdr:col>
      <xdr:colOff>101600</xdr:colOff>
      <xdr:row>77</xdr:row>
      <xdr:rowOff>7669</xdr:rowOff>
    </xdr:to>
    <xdr:sp macro="" textlink="">
      <xdr:nvSpPr>
        <xdr:cNvPr id="642" name="フローチャート: 判断 641">
          <a:extLst>
            <a:ext uri="{FF2B5EF4-FFF2-40B4-BE49-F238E27FC236}">
              <a16:creationId xmlns:a16="http://schemas.microsoft.com/office/drawing/2014/main" id="{00000000-0008-0000-0600-000082020000}"/>
            </a:ext>
          </a:extLst>
        </xdr:cNvPr>
        <xdr:cNvSpPr/>
      </xdr:nvSpPr>
      <xdr:spPr>
        <a:xfrm>
          <a:off x="12763500" y="13107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24196</xdr:rowOff>
    </xdr:from>
    <xdr:ext cx="59901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2514795" y="12882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123659</xdr:rowOff>
    </xdr:from>
    <xdr:to>
      <xdr:col>85</xdr:col>
      <xdr:colOff>177800</xdr:colOff>
      <xdr:row>78</xdr:row>
      <xdr:rowOff>53809</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6268700" y="13325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102086</xdr:rowOff>
    </xdr:from>
    <xdr:ext cx="534377" cy="259045"/>
    <xdr:sp macro="" textlink="">
      <xdr:nvSpPr>
        <xdr:cNvPr id="650" name="公債費該当値テキスト">
          <a:extLst>
            <a:ext uri="{FF2B5EF4-FFF2-40B4-BE49-F238E27FC236}">
              <a16:creationId xmlns:a16="http://schemas.microsoft.com/office/drawing/2014/main" id="{00000000-0008-0000-0600-00008A020000}"/>
            </a:ext>
          </a:extLst>
        </xdr:cNvPr>
        <xdr:cNvSpPr txBox="1"/>
      </xdr:nvSpPr>
      <xdr:spPr>
        <a:xfrm>
          <a:off x="16370300" y="13303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161310</xdr:rowOff>
    </xdr:from>
    <xdr:to>
      <xdr:col>81</xdr:col>
      <xdr:colOff>101600</xdr:colOff>
      <xdr:row>78</xdr:row>
      <xdr:rowOff>91460</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5430500" y="13362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82587</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5214111" y="13455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11050</xdr:rowOff>
    </xdr:from>
    <xdr:to>
      <xdr:col>76</xdr:col>
      <xdr:colOff>165100</xdr:colOff>
      <xdr:row>78</xdr:row>
      <xdr:rowOff>112650</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4541500" y="13384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103777</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4325111" y="13476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17318</xdr:rowOff>
    </xdr:from>
    <xdr:to>
      <xdr:col>72</xdr:col>
      <xdr:colOff>38100</xdr:colOff>
      <xdr:row>78</xdr:row>
      <xdr:rowOff>118918</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3652500" y="13390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110045</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3436111" y="13483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12071</xdr:rowOff>
    </xdr:from>
    <xdr:to>
      <xdr:col>67</xdr:col>
      <xdr:colOff>101600</xdr:colOff>
      <xdr:row>78</xdr:row>
      <xdr:rowOff>113671</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2763500" y="13385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104798</xdr:rowOff>
    </xdr:from>
    <xdr:ext cx="534377"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2547111" y="13477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積立金グラフ枠">
          <a:extLst>
            <a:ext uri="{FF2B5EF4-FFF2-40B4-BE49-F238E27FC236}">
              <a16:creationId xmlns:a16="http://schemas.microsoft.com/office/drawing/2014/main" id="{00000000-0008-0000-0600-0000A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58925</xdr:rowOff>
    </xdr:from>
    <xdr:to>
      <xdr:col>85</xdr:col>
      <xdr:colOff>126364</xdr:colOff>
      <xdr:row>99</xdr:row>
      <xdr:rowOff>88353</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6317595" y="15660875"/>
          <a:ext cx="1269" cy="1401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92180</xdr:rowOff>
    </xdr:from>
    <xdr:ext cx="469744" cy="259045"/>
    <xdr:sp macro="" textlink="">
      <xdr:nvSpPr>
        <xdr:cNvPr id="685" name="積立金最小値テキスト">
          <a:extLst>
            <a:ext uri="{FF2B5EF4-FFF2-40B4-BE49-F238E27FC236}">
              <a16:creationId xmlns:a16="http://schemas.microsoft.com/office/drawing/2014/main" id="{00000000-0008-0000-0600-0000AD020000}"/>
            </a:ext>
          </a:extLst>
        </xdr:cNvPr>
        <xdr:cNvSpPr txBox="1"/>
      </xdr:nvSpPr>
      <xdr:spPr>
        <a:xfrm>
          <a:off x="16370300" y="17065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88353</xdr:rowOff>
    </xdr:from>
    <xdr:to>
      <xdr:col>86</xdr:col>
      <xdr:colOff>25400</xdr:colOff>
      <xdr:row>99</xdr:row>
      <xdr:rowOff>88353</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6230600" y="17061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5602</xdr:rowOff>
    </xdr:from>
    <xdr:ext cx="599010" cy="259045"/>
    <xdr:sp macro="" textlink="">
      <xdr:nvSpPr>
        <xdr:cNvPr id="687" name="積立金最大値テキスト">
          <a:extLst>
            <a:ext uri="{FF2B5EF4-FFF2-40B4-BE49-F238E27FC236}">
              <a16:creationId xmlns:a16="http://schemas.microsoft.com/office/drawing/2014/main" id="{00000000-0008-0000-0600-0000AF020000}"/>
            </a:ext>
          </a:extLst>
        </xdr:cNvPr>
        <xdr:cNvSpPr txBox="1"/>
      </xdr:nvSpPr>
      <xdr:spPr>
        <a:xfrm>
          <a:off x="16370300" y="154361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58925</xdr:rowOff>
    </xdr:from>
    <xdr:to>
      <xdr:col>86</xdr:col>
      <xdr:colOff>25400</xdr:colOff>
      <xdr:row>91</xdr:row>
      <xdr:rowOff>58925</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6230600" y="15660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132355</xdr:rowOff>
    </xdr:from>
    <xdr:to>
      <xdr:col>85</xdr:col>
      <xdr:colOff>127000</xdr:colOff>
      <xdr:row>99</xdr:row>
      <xdr:rowOff>81603</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flipV="1">
          <a:off x="15481300" y="16934455"/>
          <a:ext cx="838200" cy="120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158993</xdr:rowOff>
    </xdr:from>
    <xdr:ext cx="534377" cy="259045"/>
    <xdr:sp macro="" textlink="">
      <xdr:nvSpPr>
        <xdr:cNvPr id="690" name="積立金平均値テキスト">
          <a:extLst>
            <a:ext uri="{FF2B5EF4-FFF2-40B4-BE49-F238E27FC236}">
              <a16:creationId xmlns:a16="http://schemas.microsoft.com/office/drawing/2014/main" id="{00000000-0008-0000-0600-0000B2020000}"/>
            </a:ext>
          </a:extLst>
        </xdr:cNvPr>
        <xdr:cNvSpPr txBox="1"/>
      </xdr:nvSpPr>
      <xdr:spPr>
        <a:xfrm>
          <a:off x="16370300" y="166181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136116</xdr:rowOff>
    </xdr:from>
    <xdr:to>
      <xdr:col>85</xdr:col>
      <xdr:colOff>177800</xdr:colOff>
      <xdr:row>98</xdr:row>
      <xdr:rowOff>66266</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6268700" y="16766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81603</xdr:rowOff>
    </xdr:from>
    <xdr:to>
      <xdr:col>81</xdr:col>
      <xdr:colOff>50800</xdr:colOff>
      <xdr:row>99</xdr:row>
      <xdr:rowOff>97003</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flipV="1">
          <a:off x="14592300" y="17055153"/>
          <a:ext cx="889000" cy="1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15477</xdr:rowOff>
    </xdr:from>
    <xdr:to>
      <xdr:col>81</xdr:col>
      <xdr:colOff>101600</xdr:colOff>
      <xdr:row>97</xdr:row>
      <xdr:rowOff>117077</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5430500" y="16646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133604</xdr:rowOff>
    </xdr:from>
    <xdr:ext cx="59901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5181795" y="16421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97003</xdr:rowOff>
    </xdr:from>
    <xdr:to>
      <xdr:col>76</xdr:col>
      <xdr:colOff>114300</xdr:colOff>
      <xdr:row>99</xdr:row>
      <xdr:rowOff>98275</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flipV="1">
          <a:off x="13703300" y="17070553"/>
          <a:ext cx="889000" cy="1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141700</xdr:rowOff>
    </xdr:from>
    <xdr:to>
      <xdr:col>76</xdr:col>
      <xdr:colOff>165100</xdr:colOff>
      <xdr:row>98</xdr:row>
      <xdr:rowOff>71850</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4541500" y="16772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88377</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4325111" y="16547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91118</xdr:rowOff>
    </xdr:from>
    <xdr:to>
      <xdr:col>71</xdr:col>
      <xdr:colOff>177800</xdr:colOff>
      <xdr:row>99</xdr:row>
      <xdr:rowOff>98275</xdr:rowOff>
    </xdr:to>
    <xdr:cxnSp macro="">
      <xdr:nvCxnSpPr>
        <xdr:cNvPr id="698" name="直線コネクタ 697">
          <a:extLst>
            <a:ext uri="{FF2B5EF4-FFF2-40B4-BE49-F238E27FC236}">
              <a16:creationId xmlns:a16="http://schemas.microsoft.com/office/drawing/2014/main" id="{00000000-0008-0000-0600-0000BA020000}"/>
            </a:ext>
          </a:extLst>
        </xdr:cNvPr>
        <xdr:cNvCxnSpPr/>
      </xdr:nvCxnSpPr>
      <xdr:spPr>
        <a:xfrm>
          <a:off x="12814300" y="17064668"/>
          <a:ext cx="889000" cy="7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48369</xdr:rowOff>
    </xdr:from>
    <xdr:to>
      <xdr:col>72</xdr:col>
      <xdr:colOff>38100</xdr:colOff>
      <xdr:row>98</xdr:row>
      <xdr:rowOff>149969</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3652500" y="16850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166496</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3436111" y="16625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66207</xdr:rowOff>
    </xdr:from>
    <xdr:to>
      <xdr:col>67</xdr:col>
      <xdr:colOff>101600</xdr:colOff>
      <xdr:row>98</xdr:row>
      <xdr:rowOff>167807</xdr:rowOff>
    </xdr:to>
    <xdr:sp macro="" textlink="">
      <xdr:nvSpPr>
        <xdr:cNvPr id="701" name="フローチャート: 判断 700">
          <a:extLst>
            <a:ext uri="{FF2B5EF4-FFF2-40B4-BE49-F238E27FC236}">
              <a16:creationId xmlns:a16="http://schemas.microsoft.com/office/drawing/2014/main" id="{00000000-0008-0000-0600-0000BD020000}"/>
            </a:ext>
          </a:extLst>
        </xdr:cNvPr>
        <xdr:cNvSpPr/>
      </xdr:nvSpPr>
      <xdr:spPr>
        <a:xfrm>
          <a:off x="12763500" y="16868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12884</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2547111" y="16643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81555</xdr:rowOff>
    </xdr:from>
    <xdr:to>
      <xdr:col>85</xdr:col>
      <xdr:colOff>177800</xdr:colOff>
      <xdr:row>99</xdr:row>
      <xdr:rowOff>11705</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6268700" y="16883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59982</xdr:rowOff>
    </xdr:from>
    <xdr:ext cx="534377" cy="259045"/>
    <xdr:sp macro="" textlink="">
      <xdr:nvSpPr>
        <xdr:cNvPr id="709" name="積立金該当値テキスト">
          <a:extLst>
            <a:ext uri="{FF2B5EF4-FFF2-40B4-BE49-F238E27FC236}">
              <a16:creationId xmlns:a16="http://schemas.microsoft.com/office/drawing/2014/main" id="{00000000-0008-0000-0600-0000C5020000}"/>
            </a:ext>
          </a:extLst>
        </xdr:cNvPr>
        <xdr:cNvSpPr txBox="1"/>
      </xdr:nvSpPr>
      <xdr:spPr>
        <a:xfrm>
          <a:off x="16370300" y="16862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99</xdr:row>
      <xdr:rowOff>30803</xdr:rowOff>
    </xdr:from>
    <xdr:to>
      <xdr:col>81</xdr:col>
      <xdr:colOff>101600</xdr:colOff>
      <xdr:row>99</xdr:row>
      <xdr:rowOff>132403</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5430500" y="17004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123530</xdr:rowOff>
    </xdr:from>
    <xdr:ext cx="469744"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5246428" y="17097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99</xdr:row>
      <xdr:rowOff>46203</xdr:rowOff>
    </xdr:from>
    <xdr:to>
      <xdr:col>76</xdr:col>
      <xdr:colOff>165100</xdr:colOff>
      <xdr:row>99</xdr:row>
      <xdr:rowOff>147803</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4541500" y="17019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99</xdr:row>
      <xdr:rowOff>138930</xdr:rowOff>
    </xdr:from>
    <xdr:ext cx="378565"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4403017" y="171124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99</xdr:row>
      <xdr:rowOff>47475</xdr:rowOff>
    </xdr:from>
    <xdr:to>
      <xdr:col>72</xdr:col>
      <xdr:colOff>38100</xdr:colOff>
      <xdr:row>99</xdr:row>
      <xdr:rowOff>149075</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3652500" y="17021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99</xdr:row>
      <xdr:rowOff>140202</xdr:rowOff>
    </xdr:from>
    <xdr:ext cx="378565"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3514017" y="171137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99</xdr:row>
      <xdr:rowOff>40318</xdr:rowOff>
    </xdr:from>
    <xdr:to>
      <xdr:col>67</xdr:col>
      <xdr:colOff>101600</xdr:colOff>
      <xdr:row>99</xdr:row>
      <xdr:rowOff>141918</xdr:rowOff>
    </xdr:to>
    <xdr:sp macro="" textlink="">
      <xdr:nvSpPr>
        <xdr:cNvPr id="716" name="楕円 715">
          <a:extLst>
            <a:ext uri="{FF2B5EF4-FFF2-40B4-BE49-F238E27FC236}">
              <a16:creationId xmlns:a16="http://schemas.microsoft.com/office/drawing/2014/main" id="{00000000-0008-0000-0600-0000CC020000}"/>
            </a:ext>
          </a:extLst>
        </xdr:cNvPr>
        <xdr:cNvSpPr/>
      </xdr:nvSpPr>
      <xdr:spPr>
        <a:xfrm>
          <a:off x="12763500" y="17013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133045</xdr:rowOff>
    </xdr:from>
    <xdr:ext cx="469744"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2579428" y="17106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投資及び出資金グラフ枠">
          <a:extLst>
            <a:ext uri="{FF2B5EF4-FFF2-40B4-BE49-F238E27FC236}">
              <a16:creationId xmlns:a16="http://schemas.microsoft.com/office/drawing/2014/main" id="{00000000-0008-0000-0600-0000E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98704</xdr:rowOff>
    </xdr:from>
    <xdr:to>
      <xdr:col>116</xdr:col>
      <xdr:colOff>62864</xdr:colOff>
      <xdr:row>39</xdr:row>
      <xdr:rowOff>44450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flipV="1">
          <a:off x="22159595" y="5413654"/>
          <a:ext cx="1269" cy="13173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2" name="投資及び出資金最小値テキスト">
          <a:extLst>
            <a:ext uri="{FF2B5EF4-FFF2-40B4-BE49-F238E27FC236}">
              <a16:creationId xmlns:a16="http://schemas.microsoft.com/office/drawing/2014/main" id="{00000000-0008-0000-0600-0000E6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45381</xdr:rowOff>
    </xdr:from>
    <xdr:ext cx="534377" cy="259045"/>
    <xdr:sp macro="" textlink="">
      <xdr:nvSpPr>
        <xdr:cNvPr id="744" name="投資及び出資金最大値テキスト">
          <a:extLst>
            <a:ext uri="{FF2B5EF4-FFF2-40B4-BE49-F238E27FC236}">
              <a16:creationId xmlns:a16="http://schemas.microsoft.com/office/drawing/2014/main" id="{00000000-0008-0000-0600-0000E8020000}"/>
            </a:ext>
          </a:extLst>
        </xdr:cNvPr>
        <xdr:cNvSpPr txBox="1"/>
      </xdr:nvSpPr>
      <xdr:spPr>
        <a:xfrm>
          <a:off x="22212300" y="5188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98704</xdr:rowOff>
    </xdr:from>
    <xdr:to>
      <xdr:col>116</xdr:col>
      <xdr:colOff>152400</xdr:colOff>
      <xdr:row>31</xdr:row>
      <xdr:rowOff>98704</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22072600" y="5413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44988</xdr:rowOff>
    </xdr:from>
    <xdr:ext cx="469744" cy="259045"/>
    <xdr:sp macro="" textlink="">
      <xdr:nvSpPr>
        <xdr:cNvPr id="747" name="投資及び出資金平均値テキスト">
          <a:extLst>
            <a:ext uri="{FF2B5EF4-FFF2-40B4-BE49-F238E27FC236}">
              <a16:creationId xmlns:a16="http://schemas.microsoft.com/office/drawing/2014/main" id="{00000000-0008-0000-0600-0000EB020000}"/>
            </a:ext>
          </a:extLst>
        </xdr:cNvPr>
        <xdr:cNvSpPr txBox="1"/>
      </xdr:nvSpPr>
      <xdr:spPr>
        <a:xfrm>
          <a:off x="22212300" y="63886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22111</xdr:rowOff>
    </xdr:from>
    <xdr:to>
      <xdr:col>116</xdr:col>
      <xdr:colOff>114300</xdr:colOff>
      <xdr:row>38</xdr:row>
      <xdr:rowOff>123711</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2110700" y="6537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147688</xdr:rowOff>
    </xdr:from>
    <xdr:to>
      <xdr:col>112</xdr:col>
      <xdr:colOff>38100</xdr:colOff>
      <xdr:row>38</xdr:row>
      <xdr:rowOff>77839</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21272500" y="649133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94365</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088428" y="6266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2" name="直線コネクタ 751">
          <a:extLst>
            <a:ext uri="{FF2B5EF4-FFF2-40B4-BE49-F238E27FC236}">
              <a16:creationId xmlns:a16="http://schemas.microsoft.com/office/drawing/2014/main" id="{00000000-0008-0000-0600-0000F0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19748</xdr:rowOff>
    </xdr:from>
    <xdr:to>
      <xdr:col>107</xdr:col>
      <xdr:colOff>101600</xdr:colOff>
      <xdr:row>38</xdr:row>
      <xdr:rowOff>121348</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20383500" y="6534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137875</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199428" y="6310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5" name="直線コネクタ 754">
          <a:extLst>
            <a:ext uri="{FF2B5EF4-FFF2-40B4-BE49-F238E27FC236}">
              <a16:creationId xmlns:a16="http://schemas.microsoft.com/office/drawing/2014/main" id="{00000000-0008-0000-0600-0000F3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29845</xdr:rowOff>
    </xdr:from>
    <xdr:to>
      <xdr:col>102</xdr:col>
      <xdr:colOff>165100</xdr:colOff>
      <xdr:row>38</xdr:row>
      <xdr:rowOff>131445</xdr:rowOff>
    </xdr:to>
    <xdr:sp macro="" textlink="">
      <xdr:nvSpPr>
        <xdr:cNvPr id="756" name="フローチャート: 判断 755">
          <a:extLst>
            <a:ext uri="{FF2B5EF4-FFF2-40B4-BE49-F238E27FC236}">
              <a16:creationId xmlns:a16="http://schemas.microsoft.com/office/drawing/2014/main" id="{00000000-0008-0000-0600-0000F4020000}"/>
            </a:ext>
          </a:extLst>
        </xdr:cNvPr>
        <xdr:cNvSpPr/>
      </xdr:nvSpPr>
      <xdr:spPr>
        <a:xfrm>
          <a:off x="19494500" y="6544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147972</xdr:rowOff>
    </xdr:from>
    <xdr:ext cx="469744"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9310428" y="6320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49200</xdr:rowOff>
    </xdr:from>
    <xdr:to>
      <xdr:col>98</xdr:col>
      <xdr:colOff>38100</xdr:colOff>
      <xdr:row>38</xdr:row>
      <xdr:rowOff>150800</xdr:rowOff>
    </xdr:to>
    <xdr:sp macro="" textlink="">
      <xdr:nvSpPr>
        <xdr:cNvPr id="758" name="フローチャート: 判断 757">
          <a:extLst>
            <a:ext uri="{FF2B5EF4-FFF2-40B4-BE49-F238E27FC236}">
              <a16:creationId xmlns:a16="http://schemas.microsoft.com/office/drawing/2014/main" id="{00000000-0008-0000-0600-0000F6020000}"/>
            </a:ext>
          </a:extLst>
        </xdr:cNvPr>
        <xdr:cNvSpPr/>
      </xdr:nvSpPr>
      <xdr:spPr>
        <a:xfrm>
          <a:off x="18605500" y="65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167327</xdr:rowOff>
    </xdr:from>
    <xdr:ext cx="469744"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421428" y="6339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6" name="投資及び出資金該当値テキスト">
          <a:extLst>
            <a:ext uri="{FF2B5EF4-FFF2-40B4-BE49-F238E27FC236}">
              <a16:creationId xmlns:a16="http://schemas.microsoft.com/office/drawing/2014/main" id="{00000000-0008-0000-0600-0000FE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3" name="楕円 772">
          <a:extLst>
            <a:ext uri="{FF2B5EF4-FFF2-40B4-BE49-F238E27FC236}">
              <a16:creationId xmlns:a16="http://schemas.microsoft.com/office/drawing/2014/main" id="{00000000-0008-0000-0600-000005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a:extLst>
            <a:ext uri="{FF2B5EF4-FFF2-40B4-BE49-F238E27FC236}">
              <a16:creationId xmlns:a16="http://schemas.microsoft.com/office/drawing/2014/main" id="{00000000-0008-0000-0600-00000E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9" name="貸付金グラフ枠">
          <a:extLst>
            <a:ext uri="{FF2B5EF4-FFF2-40B4-BE49-F238E27FC236}">
              <a16:creationId xmlns:a16="http://schemas.microsoft.com/office/drawing/2014/main" id="{00000000-0008-0000-0600-00001F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33989</xdr:rowOff>
    </xdr:from>
    <xdr:to>
      <xdr:col>116</xdr:col>
      <xdr:colOff>62864</xdr:colOff>
      <xdr:row>59</xdr:row>
      <xdr:rowOff>98878</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flipV="1">
          <a:off x="22159595" y="8606489"/>
          <a:ext cx="1269" cy="1607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801" name="貸付金最小値テキスト">
          <a:extLst>
            <a:ext uri="{FF2B5EF4-FFF2-40B4-BE49-F238E27FC236}">
              <a16:creationId xmlns:a16="http://schemas.microsoft.com/office/drawing/2014/main" id="{00000000-0008-0000-0600-00002103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152116</xdr:rowOff>
    </xdr:from>
    <xdr:ext cx="534377" cy="259045"/>
    <xdr:sp macro="" textlink="">
      <xdr:nvSpPr>
        <xdr:cNvPr id="803" name="貸付金最大値テキスト">
          <a:extLst>
            <a:ext uri="{FF2B5EF4-FFF2-40B4-BE49-F238E27FC236}">
              <a16:creationId xmlns:a16="http://schemas.microsoft.com/office/drawing/2014/main" id="{00000000-0008-0000-0600-000023030000}"/>
            </a:ext>
          </a:extLst>
        </xdr:cNvPr>
        <xdr:cNvSpPr txBox="1"/>
      </xdr:nvSpPr>
      <xdr:spPr>
        <a:xfrm>
          <a:off x="22212300" y="8381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33989</xdr:rowOff>
    </xdr:from>
    <xdr:to>
      <xdr:col>116</xdr:col>
      <xdr:colOff>152400</xdr:colOff>
      <xdr:row>50</xdr:row>
      <xdr:rowOff>33989</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22072600" y="8606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62564</xdr:rowOff>
    </xdr:from>
    <xdr:to>
      <xdr:col>116</xdr:col>
      <xdr:colOff>63500</xdr:colOff>
      <xdr:row>59</xdr:row>
      <xdr:rowOff>63870</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flipV="1">
          <a:off x="21323300" y="10178114"/>
          <a:ext cx="838200" cy="1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116136</xdr:rowOff>
    </xdr:from>
    <xdr:ext cx="469744" cy="259045"/>
    <xdr:sp macro="" textlink="">
      <xdr:nvSpPr>
        <xdr:cNvPr id="806" name="貸付金平均値テキスト">
          <a:extLst>
            <a:ext uri="{FF2B5EF4-FFF2-40B4-BE49-F238E27FC236}">
              <a16:creationId xmlns:a16="http://schemas.microsoft.com/office/drawing/2014/main" id="{00000000-0008-0000-0600-000026030000}"/>
            </a:ext>
          </a:extLst>
        </xdr:cNvPr>
        <xdr:cNvSpPr txBox="1"/>
      </xdr:nvSpPr>
      <xdr:spPr>
        <a:xfrm>
          <a:off x="22212300" y="98887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93259</xdr:rowOff>
    </xdr:from>
    <xdr:to>
      <xdr:col>116</xdr:col>
      <xdr:colOff>114300</xdr:colOff>
      <xdr:row>59</xdr:row>
      <xdr:rowOff>23409</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22110700" y="10037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63347</xdr:rowOff>
    </xdr:from>
    <xdr:to>
      <xdr:col>111</xdr:col>
      <xdr:colOff>177800</xdr:colOff>
      <xdr:row>59</xdr:row>
      <xdr:rowOff>63870</xdr:rowOff>
    </xdr:to>
    <xdr:cxnSp macro="">
      <xdr:nvCxnSpPr>
        <xdr:cNvPr id="808" name="直線コネクタ 807">
          <a:extLst>
            <a:ext uri="{FF2B5EF4-FFF2-40B4-BE49-F238E27FC236}">
              <a16:creationId xmlns:a16="http://schemas.microsoft.com/office/drawing/2014/main" id="{00000000-0008-0000-0600-000028030000}"/>
            </a:ext>
          </a:extLst>
        </xdr:cNvPr>
        <xdr:cNvCxnSpPr/>
      </xdr:nvCxnSpPr>
      <xdr:spPr>
        <a:xfrm>
          <a:off x="20434300" y="10178897"/>
          <a:ext cx="889000" cy="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129248</xdr:rowOff>
    </xdr:from>
    <xdr:to>
      <xdr:col>112</xdr:col>
      <xdr:colOff>38100</xdr:colOff>
      <xdr:row>59</xdr:row>
      <xdr:rowOff>59398</xdr:rowOff>
    </xdr:to>
    <xdr:sp macro="" textlink="">
      <xdr:nvSpPr>
        <xdr:cNvPr id="809" name="フローチャート: 判断 808">
          <a:extLst>
            <a:ext uri="{FF2B5EF4-FFF2-40B4-BE49-F238E27FC236}">
              <a16:creationId xmlns:a16="http://schemas.microsoft.com/office/drawing/2014/main" id="{00000000-0008-0000-0600-000029030000}"/>
            </a:ext>
          </a:extLst>
        </xdr:cNvPr>
        <xdr:cNvSpPr/>
      </xdr:nvSpPr>
      <xdr:spPr>
        <a:xfrm>
          <a:off x="21272500" y="10073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75925</xdr:rowOff>
    </xdr:from>
    <xdr:ext cx="469744"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088428" y="9848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63347</xdr:rowOff>
    </xdr:from>
    <xdr:to>
      <xdr:col>107</xdr:col>
      <xdr:colOff>50800</xdr:colOff>
      <xdr:row>59</xdr:row>
      <xdr:rowOff>63756</xdr:rowOff>
    </xdr:to>
    <xdr:cxnSp macro="">
      <xdr:nvCxnSpPr>
        <xdr:cNvPr id="811" name="直線コネクタ 810">
          <a:extLst>
            <a:ext uri="{FF2B5EF4-FFF2-40B4-BE49-F238E27FC236}">
              <a16:creationId xmlns:a16="http://schemas.microsoft.com/office/drawing/2014/main" id="{00000000-0008-0000-0600-00002B030000}"/>
            </a:ext>
          </a:extLst>
        </xdr:cNvPr>
        <xdr:cNvCxnSpPr/>
      </xdr:nvCxnSpPr>
      <xdr:spPr>
        <a:xfrm flipV="1">
          <a:off x="19545300" y="10178897"/>
          <a:ext cx="889000" cy="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126521</xdr:rowOff>
    </xdr:from>
    <xdr:to>
      <xdr:col>107</xdr:col>
      <xdr:colOff>101600</xdr:colOff>
      <xdr:row>59</xdr:row>
      <xdr:rowOff>56671</xdr:rowOff>
    </xdr:to>
    <xdr:sp macro="" textlink="">
      <xdr:nvSpPr>
        <xdr:cNvPr id="812" name="フローチャート: 判断 811">
          <a:extLst>
            <a:ext uri="{FF2B5EF4-FFF2-40B4-BE49-F238E27FC236}">
              <a16:creationId xmlns:a16="http://schemas.microsoft.com/office/drawing/2014/main" id="{00000000-0008-0000-0600-00002C030000}"/>
            </a:ext>
          </a:extLst>
        </xdr:cNvPr>
        <xdr:cNvSpPr/>
      </xdr:nvSpPr>
      <xdr:spPr>
        <a:xfrm>
          <a:off x="20383500" y="10070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73198</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0199428" y="9845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63756</xdr:rowOff>
    </xdr:from>
    <xdr:to>
      <xdr:col>102</xdr:col>
      <xdr:colOff>114300</xdr:colOff>
      <xdr:row>59</xdr:row>
      <xdr:rowOff>64148</xdr:rowOff>
    </xdr:to>
    <xdr:cxnSp macro="">
      <xdr:nvCxnSpPr>
        <xdr:cNvPr id="814" name="直線コネクタ 813">
          <a:extLst>
            <a:ext uri="{FF2B5EF4-FFF2-40B4-BE49-F238E27FC236}">
              <a16:creationId xmlns:a16="http://schemas.microsoft.com/office/drawing/2014/main" id="{00000000-0008-0000-0600-00002E030000}"/>
            </a:ext>
          </a:extLst>
        </xdr:cNvPr>
        <xdr:cNvCxnSpPr/>
      </xdr:nvCxnSpPr>
      <xdr:spPr>
        <a:xfrm flipV="1">
          <a:off x="18656300" y="10179306"/>
          <a:ext cx="889000" cy="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140629</xdr:rowOff>
    </xdr:from>
    <xdr:to>
      <xdr:col>102</xdr:col>
      <xdr:colOff>165100</xdr:colOff>
      <xdr:row>59</xdr:row>
      <xdr:rowOff>70779</xdr:rowOff>
    </xdr:to>
    <xdr:sp macro="" textlink="">
      <xdr:nvSpPr>
        <xdr:cNvPr id="815" name="フローチャート: 判断 814">
          <a:extLst>
            <a:ext uri="{FF2B5EF4-FFF2-40B4-BE49-F238E27FC236}">
              <a16:creationId xmlns:a16="http://schemas.microsoft.com/office/drawing/2014/main" id="{00000000-0008-0000-0600-00002F030000}"/>
            </a:ext>
          </a:extLst>
        </xdr:cNvPr>
        <xdr:cNvSpPr/>
      </xdr:nvSpPr>
      <xdr:spPr>
        <a:xfrm>
          <a:off x="19494500" y="10084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87306</xdr:rowOff>
    </xdr:from>
    <xdr:ext cx="469744"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9310428" y="9859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112217</xdr:rowOff>
    </xdr:from>
    <xdr:to>
      <xdr:col>98</xdr:col>
      <xdr:colOff>38100</xdr:colOff>
      <xdr:row>59</xdr:row>
      <xdr:rowOff>42367</xdr:rowOff>
    </xdr:to>
    <xdr:sp macro="" textlink="">
      <xdr:nvSpPr>
        <xdr:cNvPr id="817" name="フローチャート: 判断 816">
          <a:extLst>
            <a:ext uri="{FF2B5EF4-FFF2-40B4-BE49-F238E27FC236}">
              <a16:creationId xmlns:a16="http://schemas.microsoft.com/office/drawing/2014/main" id="{00000000-0008-0000-0600-000031030000}"/>
            </a:ext>
          </a:extLst>
        </xdr:cNvPr>
        <xdr:cNvSpPr/>
      </xdr:nvSpPr>
      <xdr:spPr>
        <a:xfrm>
          <a:off x="18605500" y="10056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58894</xdr:rowOff>
    </xdr:from>
    <xdr:ext cx="469744"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8421428" y="9831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11764</xdr:rowOff>
    </xdr:from>
    <xdr:to>
      <xdr:col>116</xdr:col>
      <xdr:colOff>114300</xdr:colOff>
      <xdr:row>59</xdr:row>
      <xdr:rowOff>113364</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22110700" y="10127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98141</xdr:rowOff>
    </xdr:from>
    <xdr:ext cx="469744" cy="259045"/>
    <xdr:sp macro="" textlink="">
      <xdr:nvSpPr>
        <xdr:cNvPr id="825" name="貸付金該当値テキスト">
          <a:extLst>
            <a:ext uri="{FF2B5EF4-FFF2-40B4-BE49-F238E27FC236}">
              <a16:creationId xmlns:a16="http://schemas.microsoft.com/office/drawing/2014/main" id="{00000000-0008-0000-0600-000039030000}"/>
            </a:ext>
          </a:extLst>
        </xdr:cNvPr>
        <xdr:cNvSpPr txBox="1"/>
      </xdr:nvSpPr>
      <xdr:spPr>
        <a:xfrm>
          <a:off x="22212300" y="10042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13070</xdr:rowOff>
    </xdr:from>
    <xdr:to>
      <xdr:col>112</xdr:col>
      <xdr:colOff>38100</xdr:colOff>
      <xdr:row>59</xdr:row>
      <xdr:rowOff>114670</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21272500" y="1012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105797</xdr:rowOff>
    </xdr:from>
    <xdr:ext cx="469744"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21088428" y="1022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12547</xdr:rowOff>
    </xdr:from>
    <xdr:to>
      <xdr:col>107</xdr:col>
      <xdr:colOff>101600</xdr:colOff>
      <xdr:row>59</xdr:row>
      <xdr:rowOff>114147</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20383500" y="10128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105274</xdr:rowOff>
    </xdr:from>
    <xdr:ext cx="469744"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20199428" y="10220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12956</xdr:rowOff>
    </xdr:from>
    <xdr:to>
      <xdr:col>102</xdr:col>
      <xdr:colOff>165100</xdr:colOff>
      <xdr:row>59</xdr:row>
      <xdr:rowOff>114556</xdr:rowOff>
    </xdr:to>
    <xdr:sp macro="" textlink="">
      <xdr:nvSpPr>
        <xdr:cNvPr id="830" name="楕円 829">
          <a:extLst>
            <a:ext uri="{FF2B5EF4-FFF2-40B4-BE49-F238E27FC236}">
              <a16:creationId xmlns:a16="http://schemas.microsoft.com/office/drawing/2014/main" id="{00000000-0008-0000-0600-00003E030000}"/>
            </a:ext>
          </a:extLst>
        </xdr:cNvPr>
        <xdr:cNvSpPr/>
      </xdr:nvSpPr>
      <xdr:spPr>
        <a:xfrm>
          <a:off x="19494500" y="10128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105683</xdr:rowOff>
    </xdr:from>
    <xdr:ext cx="469744"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9310428" y="10221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13348</xdr:rowOff>
    </xdr:from>
    <xdr:to>
      <xdr:col>98</xdr:col>
      <xdr:colOff>38100</xdr:colOff>
      <xdr:row>59</xdr:row>
      <xdr:rowOff>114948</xdr:rowOff>
    </xdr:to>
    <xdr:sp macro="" textlink="">
      <xdr:nvSpPr>
        <xdr:cNvPr id="832" name="楕円 831">
          <a:extLst>
            <a:ext uri="{FF2B5EF4-FFF2-40B4-BE49-F238E27FC236}">
              <a16:creationId xmlns:a16="http://schemas.microsoft.com/office/drawing/2014/main" id="{00000000-0008-0000-0600-000040030000}"/>
            </a:ext>
          </a:extLst>
        </xdr:cNvPr>
        <xdr:cNvSpPr/>
      </xdr:nvSpPr>
      <xdr:spPr>
        <a:xfrm>
          <a:off x="18605500" y="10128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106075</xdr:rowOff>
    </xdr:from>
    <xdr:ext cx="469744"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8421428" y="10221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8" name="正方形/長方形 837">
          <a:extLst>
            <a:ext uri="{FF2B5EF4-FFF2-40B4-BE49-F238E27FC236}">
              <a16:creationId xmlns:a16="http://schemas.microsoft.com/office/drawing/2014/main" id="{00000000-0008-0000-0600-000046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9" name="正方形/長方形 838">
          <a:extLst>
            <a:ext uri="{FF2B5EF4-FFF2-40B4-BE49-F238E27FC236}">
              <a16:creationId xmlns:a16="http://schemas.microsoft.com/office/drawing/2014/main" id="{00000000-0008-0000-0600-000047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0" name="正方形/長方形 839">
          <a:extLst>
            <a:ext uri="{FF2B5EF4-FFF2-40B4-BE49-F238E27FC236}">
              <a16:creationId xmlns:a16="http://schemas.microsoft.com/office/drawing/2014/main" id="{00000000-0008-0000-0600-000048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1" name="正方形/長方形 840">
          <a:extLst>
            <a:ext uri="{FF2B5EF4-FFF2-40B4-BE49-F238E27FC236}">
              <a16:creationId xmlns:a16="http://schemas.microsoft.com/office/drawing/2014/main" id="{00000000-0008-0000-0600-000049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7" name="繰出金グラフ枠">
          <a:extLst>
            <a:ext uri="{FF2B5EF4-FFF2-40B4-BE49-F238E27FC236}">
              <a16:creationId xmlns:a16="http://schemas.microsoft.com/office/drawing/2014/main" id="{00000000-0008-0000-0600-000059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143129</xdr:rowOff>
    </xdr:from>
    <xdr:to>
      <xdr:col>116</xdr:col>
      <xdr:colOff>62864</xdr:colOff>
      <xdr:row>79</xdr:row>
      <xdr:rowOff>110503</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22159595" y="12144629"/>
          <a:ext cx="1269" cy="1510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114330</xdr:rowOff>
    </xdr:from>
    <xdr:ext cx="534377" cy="259045"/>
    <xdr:sp macro="" textlink="">
      <xdr:nvSpPr>
        <xdr:cNvPr id="859" name="繰出金最小値テキスト">
          <a:extLst>
            <a:ext uri="{FF2B5EF4-FFF2-40B4-BE49-F238E27FC236}">
              <a16:creationId xmlns:a16="http://schemas.microsoft.com/office/drawing/2014/main" id="{00000000-0008-0000-0600-00005B030000}"/>
            </a:ext>
          </a:extLst>
        </xdr:cNvPr>
        <xdr:cNvSpPr txBox="1"/>
      </xdr:nvSpPr>
      <xdr:spPr>
        <a:xfrm>
          <a:off x="22212300" y="13658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110503</xdr:rowOff>
    </xdr:from>
    <xdr:to>
      <xdr:col>116</xdr:col>
      <xdr:colOff>152400</xdr:colOff>
      <xdr:row>79</xdr:row>
      <xdr:rowOff>110503</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a:off x="22072600" y="13655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89806</xdr:rowOff>
    </xdr:from>
    <xdr:ext cx="599010" cy="259045"/>
    <xdr:sp macro="" textlink="">
      <xdr:nvSpPr>
        <xdr:cNvPr id="861" name="繰出金最大値テキスト">
          <a:extLst>
            <a:ext uri="{FF2B5EF4-FFF2-40B4-BE49-F238E27FC236}">
              <a16:creationId xmlns:a16="http://schemas.microsoft.com/office/drawing/2014/main" id="{00000000-0008-0000-0600-00005D030000}"/>
            </a:ext>
          </a:extLst>
        </xdr:cNvPr>
        <xdr:cNvSpPr txBox="1"/>
      </xdr:nvSpPr>
      <xdr:spPr>
        <a:xfrm>
          <a:off x="22212300" y="119198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143129</xdr:rowOff>
    </xdr:from>
    <xdr:to>
      <xdr:col>116</xdr:col>
      <xdr:colOff>152400</xdr:colOff>
      <xdr:row>70</xdr:row>
      <xdr:rowOff>143129</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a:off x="22072600" y="12144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13855</xdr:rowOff>
    </xdr:from>
    <xdr:to>
      <xdr:col>116</xdr:col>
      <xdr:colOff>63500</xdr:colOff>
      <xdr:row>78</xdr:row>
      <xdr:rowOff>32677</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flipV="1">
          <a:off x="21323300" y="13386955"/>
          <a:ext cx="838200" cy="18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27627</xdr:rowOff>
    </xdr:from>
    <xdr:ext cx="534377" cy="259045"/>
    <xdr:sp macro="" textlink="">
      <xdr:nvSpPr>
        <xdr:cNvPr id="864" name="繰出金平均値テキスト">
          <a:extLst>
            <a:ext uri="{FF2B5EF4-FFF2-40B4-BE49-F238E27FC236}">
              <a16:creationId xmlns:a16="http://schemas.microsoft.com/office/drawing/2014/main" id="{00000000-0008-0000-0600-000060030000}"/>
            </a:ext>
          </a:extLst>
        </xdr:cNvPr>
        <xdr:cNvSpPr txBox="1"/>
      </xdr:nvSpPr>
      <xdr:spPr>
        <a:xfrm>
          <a:off x="22212300" y="127149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4750</xdr:rowOff>
    </xdr:from>
    <xdr:to>
      <xdr:col>116</xdr:col>
      <xdr:colOff>114300</xdr:colOff>
      <xdr:row>75</xdr:row>
      <xdr:rowOff>106350</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22110700" y="1286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32677</xdr:rowOff>
    </xdr:from>
    <xdr:to>
      <xdr:col>111</xdr:col>
      <xdr:colOff>177800</xdr:colOff>
      <xdr:row>78</xdr:row>
      <xdr:rowOff>45402</xdr:rowOff>
    </xdr:to>
    <xdr:cxnSp macro="">
      <xdr:nvCxnSpPr>
        <xdr:cNvPr id="866" name="直線コネクタ 865">
          <a:extLst>
            <a:ext uri="{FF2B5EF4-FFF2-40B4-BE49-F238E27FC236}">
              <a16:creationId xmlns:a16="http://schemas.microsoft.com/office/drawing/2014/main" id="{00000000-0008-0000-0600-000062030000}"/>
            </a:ext>
          </a:extLst>
        </xdr:cNvPr>
        <xdr:cNvCxnSpPr/>
      </xdr:nvCxnSpPr>
      <xdr:spPr>
        <a:xfrm flipV="1">
          <a:off x="20434300" y="13405777"/>
          <a:ext cx="889000" cy="12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34887</xdr:rowOff>
    </xdr:from>
    <xdr:to>
      <xdr:col>112</xdr:col>
      <xdr:colOff>38100</xdr:colOff>
      <xdr:row>75</xdr:row>
      <xdr:rowOff>136487</xdr:rowOff>
    </xdr:to>
    <xdr:sp macro="" textlink="">
      <xdr:nvSpPr>
        <xdr:cNvPr id="867" name="フローチャート: 判断 866">
          <a:extLst>
            <a:ext uri="{FF2B5EF4-FFF2-40B4-BE49-F238E27FC236}">
              <a16:creationId xmlns:a16="http://schemas.microsoft.com/office/drawing/2014/main" id="{00000000-0008-0000-0600-000063030000}"/>
            </a:ext>
          </a:extLst>
        </xdr:cNvPr>
        <xdr:cNvSpPr/>
      </xdr:nvSpPr>
      <xdr:spPr>
        <a:xfrm>
          <a:off x="21272500" y="12893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153014</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056111" y="12668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78</xdr:row>
      <xdr:rowOff>45402</xdr:rowOff>
    </xdr:from>
    <xdr:to>
      <xdr:col>107</xdr:col>
      <xdr:colOff>50800</xdr:colOff>
      <xdr:row>78</xdr:row>
      <xdr:rowOff>75019</xdr:rowOff>
    </xdr:to>
    <xdr:cxnSp macro="">
      <xdr:nvCxnSpPr>
        <xdr:cNvPr id="869" name="直線コネクタ 868">
          <a:extLst>
            <a:ext uri="{FF2B5EF4-FFF2-40B4-BE49-F238E27FC236}">
              <a16:creationId xmlns:a16="http://schemas.microsoft.com/office/drawing/2014/main" id="{00000000-0008-0000-0600-000065030000}"/>
            </a:ext>
          </a:extLst>
        </xdr:cNvPr>
        <xdr:cNvCxnSpPr/>
      </xdr:nvCxnSpPr>
      <xdr:spPr>
        <a:xfrm flipV="1">
          <a:off x="19545300" y="13418502"/>
          <a:ext cx="889000" cy="29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74511</xdr:rowOff>
    </xdr:from>
    <xdr:to>
      <xdr:col>107</xdr:col>
      <xdr:colOff>101600</xdr:colOff>
      <xdr:row>76</xdr:row>
      <xdr:rowOff>4660</xdr:rowOff>
    </xdr:to>
    <xdr:sp macro="" textlink="">
      <xdr:nvSpPr>
        <xdr:cNvPr id="870" name="フローチャート: 判断 869">
          <a:extLst>
            <a:ext uri="{FF2B5EF4-FFF2-40B4-BE49-F238E27FC236}">
              <a16:creationId xmlns:a16="http://schemas.microsoft.com/office/drawing/2014/main" id="{00000000-0008-0000-0600-000066030000}"/>
            </a:ext>
          </a:extLst>
        </xdr:cNvPr>
        <xdr:cNvSpPr/>
      </xdr:nvSpPr>
      <xdr:spPr>
        <a:xfrm>
          <a:off x="20383500" y="1293326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21188</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0167111" y="12708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78</xdr:row>
      <xdr:rowOff>75019</xdr:rowOff>
    </xdr:from>
    <xdr:to>
      <xdr:col>102</xdr:col>
      <xdr:colOff>114300</xdr:colOff>
      <xdr:row>78</xdr:row>
      <xdr:rowOff>82386</xdr:rowOff>
    </xdr:to>
    <xdr:cxnSp macro="">
      <xdr:nvCxnSpPr>
        <xdr:cNvPr id="872" name="直線コネクタ 871">
          <a:extLst>
            <a:ext uri="{FF2B5EF4-FFF2-40B4-BE49-F238E27FC236}">
              <a16:creationId xmlns:a16="http://schemas.microsoft.com/office/drawing/2014/main" id="{00000000-0008-0000-0600-000068030000}"/>
            </a:ext>
          </a:extLst>
        </xdr:cNvPr>
        <xdr:cNvCxnSpPr/>
      </xdr:nvCxnSpPr>
      <xdr:spPr>
        <a:xfrm flipV="1">
          <a:off x="18656300" y="13448119"/>
          <a:ext cx="889000" cy="7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40805</xdr:rowOff>
    </xdr:from>
    <xdr:to>
      <xdr:col>102</xdr:col>
      <xdr:colOff>165100</xdr:colOff>
      <xdr:row>75</xdr:row>
      <xdr:rowOff>142405</xdr:rowOff>
    </xdr:to>
    <xdr:sp macro="" textlink="">
      <xdr:nvSpPr>
        <xdr:cNvPr id="873" name="フローチャート: 判断 872">
          <a:extLst>
            <a:ext uri="{FF2B5EF4-FFF2-40B4-BE49-F238E27FC236}">
              <a16:creationId xmlns:a16="http://schemas.microsoft.com/office/drawing/2014/main" id="{00000000-0008-0000-0600-000069030000}"/>
            </a:ext>
          </a:extLst>
        </xdr:cNvPr>
        <xdr:cNvSpPr/>
      </xdr:nvSpPr>
      <xdr:spPr>
        <a:xfrm>
          <a:off x="19494500" y="12899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158932</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9278111" y="12674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38709</xdr:rowOff>
    </xdr:from>
    <xdr:to>
      <xdr:col>98</xdr:col>
      <xdr:colOff>38100</xdr:colOff>
      <xdr:row>75</xdr:row>
      <xdr:rowOff>140309</xdr:rowOff>
    </xdr:to>
    <xdr:sp macro="" textlink="">
      <xdr:nvSpPr>
        <xdr:cNvPr id="875" name="フローチャート: 判断 874">
          <a:extLst>
            <a:ext uri="{FF2B5EF4-FFF2-40B4-BE49-F238E27FC236}">
              <a16:creationId xmlns:a16="http://schemas.microsoft.com/office/drawing/2014/main" id="{00000000-0008-0000-0600-00006B030000}"/>
            </a:ext>
          </a:extLst>
        </xdr:cNvPr>
        <xdr:cNvSpPr/>
      </xdr:nvSpPr>
      <xdr:spPr>
        <a:xfrm>
          <a:off x="18605500" y="12897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156836</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389111" y="12672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134505</xdr:rowOff>
    </xdr:from>
    <xdr:to>
      <xdr:col>116</xdr:col>
      <xdr:colOff>114300</xdr:colOff>
      <xdr:row>78</xdr:row>
      <xdr:rowOff>64655</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22110700" y="13336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112932</xdr:rowOff>
    </xdr:from>
    <xdr:ext cx="534377" cy="259045"/>
    <xdr:sp macro="" textlink="">
      <xdr:nvSpPr>
        <xdr:cNvPr id="883" name="繰出金該当値テキスト">
          <a:extLst>
            <a:ext uri="{FF2B5EF4-FFF2-40B4-BE49-F238E27FC236}">
              <a16:creationId xmlns:a16="http://schemas.microsoft.com/office/drawing/2014/main" id="{00000000-0008-0000-0600-000073030000}"/>
            </a:ext>
          </a:extLst>
        </xdr:cNvPr>
        <xdr:cNvSpPr txBox="1"/>
      </xdr:nvSpPr>
      <xdr:spPr>
        <a:xfrm>
          <a:off x="22212300" y="13314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153327</xdr:rowOff>
    </xdr:from>
    <xdr:to>
      <xdr:col>112</xdr:col>
      <xdr:colOff>38100</xdr:colOff>
      <xdr:row>78</xdr:row>
      <xdr:rowOff>83477</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21272500" y="13354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74604</xdr:rowOff>
    </xdr:from>
    <xdr:ext cx="534377"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21056111" y="13447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166052</xdr:rowOff>
    </xdr:from>
    <xdr:to>
      <xdr:col>107</xdr:col>
      <xdr:colOff>101600</xdr:colOff>
      <xdr:row>78</xdr:row>
      <xdr:rowOff>96202</xdr:rowOff>
    </xdr:to>
    <xdr:sp macro="" textlink="">
      <xdr:nvSpPr>
        <xdr:cNvPr id="886" name="楕円 885">
          <a:extLst>
            <a:ext uri="{FF2B5EF4-FFF2-40B4-BE49-F238E27FC236}">
              <a16:creationId xmlns:a16="http://schemas.microsoft.com/office/drawing/2014/main" id="{00000000-0008-0000-0600-000076030000}"/>
            </a:ext>
          </a:extLst>
        </xdr:cNvPr>
        <xdr:cNvSpPr/>
      </xdr:nvSpPr>
      <xdr:spPr>
        <a:xfrm>
          <a:off x="20383500" y="13367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87329</xdr:rowOff>
    </xdr:from>
    <xdr:ext cx="534377"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20167111" y="13460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78</xdr:row>
      <xdr:rowOff>24219</xdr:rowOff>
    </xdr:from>
    <xdr:to>
      <xdr:col>102</xdr:col>
      <xdr:colOff>165100</xdr:colOff>
      <xdr:row>78</xdr:row>
      <xdr:rowOff>125819</xdr:rowOff>
    </xdr:to>
    <xdr:sp macro="" textlink="">
      <xdr:nvSpPr>
        <xdr:cNvPr id="888" name="楕円 887">
          <a:extLst>
            <a:ext uri="{FF2B5EF4-FFF2-40B4-BE49-F238E27FC236}">
              <a16:creationId xmlns:a16="http://schemas.microsoft.com/office/drawing/2014/main" id="{00000000-0008-0000-0600-000078030000}"/>
            </a:ext>
          </a:extLst>
        </xdr:cNvPr>
        <xdr:cNvSpPr/>
      </xdr:nvSpPr>
      <xdr:spPr>
        <a:xfrm>
          <a:off x="19494500" y="13397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116946</xdr:rowOff>
    </xdr:from>
    <xdr:ext cx="534377"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9278111" y="13490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78</xdr:row>
      <xdr:rowOff>31586</xdr:rowOff>
    </xdr:from>
    <xdr:to>
      <xdr:col>98</xdr:col>
      <xdr:colOff>38100</xdr:colOff>
      <xdr:row>78</xdr:row>
      <xdr:rowOff>133186</xdr:rowOff>
    </xdr:to>
    <xdr:sp macro="" textlink="">
      <xdr:nvSpPr>
        <xdr:cNvPr id="890" name="楕円 889">
          <a:extLst>
            <a:ext uri="{FF2B5EF4-FFF2-40B4-BE49-F238E27FC236}">
              <a16:creationId xmlns:a16="http://schemas.microsoft.com/office/drawing/2014/main" id="{00000000-0008-0000-0600-00007A030000}"/>
            </a:ext>
          </a:extLst>
        </xdr:cNvPr>
        <xdr:cNvSpPr/>
      </xdr:nvSpPr>
      <xdr:spPr>
        <a:xfrm>
          <a:off x="18605500" y="13404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124313</xdr:rowOff>
    </xdr:from>
    <xdr:ext cx="534377"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389111" y="13497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6" name="正方形/長方形 895">
          <a:extLst>
            <a:ext uri="{FF2B5EF4-FFF2-40B4-BE49-F238E27FC236}">
              <a16:creationId xmlns:a16="http://schemas.microsoft.com/office/drawing/2014/main" id="{00000000-0008-0000-0600-000080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7" name="正方形/長方形 896">
          <a:extLst>
            <a:ext uri="{FF2B5EF4-FFF2-40B4-BE49-F238E27FC236}">
              <a16:creationId xmlns:a16="http://schemas.microsoft.com/office/drawing/2014/main" id="{00000000-0008-0000-0600-000081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8" name="正方形/長方形 897">
          <a:extLst>
            <a:ext uri="{FF2B5EF4-FFF2-40B4-BE49-F238E27FC236}">
              <a16:creationId xmlns:a16="http://schemas.microsoft.com/office/drawing/2014/main" id="{00000000-0008-0000-0600-000082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9" name="正方形/長方形 898">
          <a:extLst>
            <a:ext uri="{FF2B5EF4-FFF2-40B4-BE49-F238E27FC236}">
              <a16:creationId xmlns:a16="http://schemas.microsoft.com/office/drawing/2014/main" id="{00000000-0008-0000-0600-000083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6" name="前年度繰上充用金グラフ枠">
          <a:extLst>
            <a:ext uri="{FF2B5EF4-FFF2-40B4-BE49-F238E27FC236}">
              <a16:creationId xmlns:a16="http://schemas.microsoft.com/office/drawing/2014/main" id="{00000000-0008-0000-0600-00008A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8" name="前年度繰上充用金最小値テキスト">
          <a:extLst>
            <a:ext uri="{FF2B5EF4-FFF2-40B4-BE49-F238E27FC236}">
              <a16:creationId xmlns:a16="http://schemas.microsoft.com/office/drawing/2014/main" id="{00000000-0008-0000-0600-00008C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10" name="前年度繰上充用金最大値テキスト">
          <a:extLst>
            <a:ext uri="{FF2B5EF4-FFF2-40B4-BE49-F238E27FC236}">
              <a16:creationId xmlns:a16="http://schemas.microsoft.com/office/drawing/2014/main" id="{00000000-0008-0000-0600-00008E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3" name="前年度繰上充用金平均値テキスト">
          <a:extLst>
            <a:ext uri="{FF2B5EF4-FFF2-40B4-BE49-F238E27FC236}">
              <a16:creationId xmlns:a16="http://schemas.microsoft.com/office/drawing/2014/main" id="{00000000-0008-0000-0600-000091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5" name="直線コネクタ 914">
          <a:extLst>
            <a:ext uri="{FF2B5EF4-FFF2-40B4-BE49-F238E27FC236}">
              <a16:creationId xmlns:a16="http://schemas.microsoft.com/office/drawing/2014/main" id="{00000000-0008-0000-0600-000093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8" name="直線コネクタ 917">
          <a:extLst>
            <a:ext uri="{FF2B5EF4-FFF2-40B4-BE49-F238E27FC236}">
              <a16:creationId xmlns:a16="http://schemas.microsoft.com/office/drawing/2014/main" id="{00000000-0008-0000-0600-000096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1" name="直線コネクタ 920">
          <a:extLst>
            <a:ext uri="{FF2B5EF4-FFF2-40B4-BE49-F238E27FC236}">
              <a16:creationId xmlns:a16="http://schemas.microsoft.com/office/drawing/2014/main" id="{00000000-0008-0000-0600-000099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2" name="フローチャート: 判断 921">
          <a:extLst>
            <a:ext uri="{FF2B5EF4-FFF2-40B4-BE49-F238E27FC236}">
              <a16:creationId xmlns:a16="http://schemas.microsoft.com/office/drawing/2014/main" id="{00000000-0008-0000-0600-00009A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4" name="フローチャート: 判断 923">
          <a:extLst>
            <a:ext uri="{FF2B5EF4-FFF2-40B4-BE49-F238E27FC236}">
              <a16:creationId xmlns:a16="http://schemas.microsoft.com/office/drawing/2014/main" id="{00000000-0008-0000-0600-00009C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2" name="前年度繰上充用金該当値テキスト">
          <a:extLst>
            <a:ext uri="{FF2B5EF4-FFF2-40B4-BE49-F238E27FC236}">
              <a16:creationId xmlns:a16="http://schemas.microsoft.com/office/drawing/2014/main" id="{00000000-0008-0000-0600-0000A4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5" name="楕円 934">
          <a:extLst>
            <a:ext uri="{FF2B5EF4-FFF2-40B4-BE49-F238E27FC236}">
              <a16:creationId xmlns:a16="http://schemas.microsoft.com/office/drawing/2014/main" id="{00000000-0008-0000-0600-0000A7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7" name="楕円 936">
          <a:extLst>
            <a:ext uri="{FF2B5EF4-FFF2-40B4-BE49-F238E27FC236}">
              <a16:creationId xmlns:a16="http://schemas.microsoft.com/office/drawing/2014/main" id="{00000000-0008-0000-0600-0000A9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8" name="テキスト ボックス 937">
          <a:extLst>
            <a:ext uri="{FF2B5EF4-FFF2-40B4-BE49-F238E27FC236}">
              <a16:creationId xmlns:a16="http://schemas.microsoft.com/office/drawing/2014/main" id="{00000000-0008-0000-0600-0000AA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9" name="楕円 938">
          <a:extLst>
            <a:ext uri="{FF2B5EF4-FFF2-40B4-BE49-F238E27FC236}">
              <a16:creationId xmlns:a16="http://schemas.microsoft.com/office/drawing/2014/main" id="{00000000-0008-0000-0600-0000AB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40" name="テキスト ボックス 939">
          <a:extLst>
            <a:ext uri="{FF2B5EF4-FFF2-40B4-BE49-F238E27FC236}">
              <a16:creationId xmlns:a16="http://schemas.microsoft.com/office/drawing/2014/main" id="{00000000-0008-0000-0600-0000AC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1" name="正方形/長方形 940">
          <a:extLst>
            <a:ext uri="{FF2B5EF4-FFF2-40B4-BE49-F238E27FC236}">
              <a16:creationId xmlns:a16="http://schemas.microsoft.com/office/drawing/2014/main" id="{00000000-0008-0000-0600-0000AD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2" name="正方形/長方形 941">
          <a:extLst>
            <a:ext uri="{FF2B5EF4-FFF2-40B4-BE49-F238E27FC236}">
              <a16:creationId xmlns:a16="http://schemas.microsoft.com/office/drawing/2014/main" id="{00000000-0008-0000-0600-0000AE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3" name="テキスト ボックス 942">
          <a:extLst>
            <a:ext uri="{FF2B5EF4-FFF2-40B4-BE49-F238E27FC236}">
              <a16:creationId xmlns:a16="http://schemas.microsoft.com/office/drawing/2014/main" id="{00000000-0008-0000-0600-0000AF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歳出決算総額は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4,132,103</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千円であり、住民一人当たり</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556,962</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円となっている。主な構成項目である人件費は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84,287</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円となっており、類似団体平均値より低い水準で推移している。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扶助費は他の項目と違い、類似団体平均値を大きく上回っている。本村の児童福祉施設等への取り組みが特色として表れているものと考えられ、住民一人当たり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106,386</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円となっている。扶助費の性質上今後も増加傾向にあると推測されるので、経費の適正な執行に努めていく。</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普通建設事業費は住民一人当た</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28,260</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円となっており、類似団体よりも低い水準へとなった。今後においても、公共施設等総合管理計画などに基づき、公共施設等の適正な管理運営に努める。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青森県田舎館村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7,419
7,408
22.35
4,561,619
4,132,103
413,761
2,686,837
4,481,771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16002</xdr:rowOff>
    </xdr:from>
    <xdr:to>
      <xdr:col>24</xdr:col>
      <xdr:colOff>62865</xdr:colOff>
      <xdr:row>38</xdr:row>
      <xdr:rowOff>136906</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330952"/>
          <a:ext cx="1270" cy="1321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140733</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655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136906</xdr:rowOff>
    </xdr:from>
    <xdr:to>
      <xdr:col>24</xdr:col>
      <xdr:colOff>152400</xdr:colOff>
      <xdr:row>38</xdr:row>
      <xdr:rowOff>136906</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652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134129</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106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17,024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16002</xdr:rowOff>
    </xdr:from>
    <xdr:to>
      <xdr:col>24</xdr:col>
      <xdr:colOff>152400</xdr:colOff>
      <xdr:row>31</xdr:row>
      <xdr:rowOff>16002</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330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53594</xdr:rowOff>
    </xdr:from>
    <xdr:to>
      <xdr:col>24</xdr:col>
      <xdr:colOff>63500</xdr:colOff>
      <xdr:row>39</xdr:row>
      <xdr:rowOff>61595</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568694"/>
          <a:ext cx="838200" cy="179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141495</xdr:rowOff>
    </xdr:from>
    <xdr:ext cx="534377"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9707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118618</xdr:rowOff>
    </xdr:from>
    <xdr:to>
      <xdr:col>24</xdr:col>
      <xdr:colOff>114300</xdr:colOff>
      <xdr:row>36</xdr:row>
      <xdr:rowOff>48768</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19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26543</xdr:rowOff>
    </xdr:from>
    <xdr:to>
      <xdr:col>19</xdr:col>
      <xdr:colOff>177800</xdr:colOff>
      <xdr:row>39</xdr:row>
      <xdr:rowOff>61595</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6713093"/>
          <a:ext cx="889000" cy="35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149225</xdr:rowOff>
    </xdr:from>
    <xdr:to>
      <xdr:col>20</xdr:col>
      <xdr:colOff>38100</xdr:colOff>
      <xdr:row>36</xdr:row>
      <xdr:rowOff>79375</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49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95902</xdr:rowOff>
    </xdr:from>
    <xdr:ext cx="534377"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30111" y="5925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163957</xdr:rowOff>
    </xdr:from>
    <xdr:to>
      <xdr:col>15</xdr:col>
      <xdr:colOff>50800</xdr:colOff>
      <xdr:row>39</xdr:row>
      <xdr:rowOff>26543</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679057"/>
          <a:ext cx="889000" cy="34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158750</xdr:rowOff>
    </xdr:from>
    <xdr:to>
      <xdr:col>15</xdr:col>
      <xdr:colOff>101600</xdr:colOff>
      <xdr:row>36</xdr:row>
      <xdr:rowOff>88900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5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105427</xdr:rowOff>
    </xdr:from>
    <xdr:ext cx="534377"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41111" y="5934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153670</xdr:rowOff>
    </xdr:from>
    <xdr:to>
      <xdr:col>10</xdr:col>
      <xdr:colOff>114300</xdr:colOff>
      <xdr:row>38</xdr:row>
      <xdr:rowOff>163957</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668770"/>
          <a:ext cx="889000" cy="10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99060</xdr:rowOff>
    </xdr:from>
    <xdr:to>
      <xdr:col>10</xdr:col>
      <xdr:colOff>165100</xdr:colOff>
      <xdr:row>36</xdr:row>
      <xdr:rowOff>29210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99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45737</xdr:rowOff>
    </xdr:from>
    <xdr:ext cx="534377"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52111" y="5875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107188</xdr:rowOff>
    </xdr:from>
    <xdr:to>
      <xdr:col>6</xdr:col>
      <xdr:colOff>38100</xdr:colOff>
      <xdr:row>36</xdr:row>
      <xdr:rowOff>37338</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107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53865</xdr:rowOff>
    </xdr:from>
    <xdr:ext cx="534377"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63111" y="5883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2794</xdr:rowOff>
    </xdr:from>
    <xdr:to>
      <xdr:col>24</xdr:col>
      <xdr:colOff>114300</xdr:colOff>
      <xdr:row>38</xdr:row>
      <xdr:rowOff>104394</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517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89171</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432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10795</xdr:rowOff>
    </xdr:from>
    <xdr:to>
      <xdr:col>20</xdr:col>
      <xdr:colOff>38100</xdr:colOff>
      <xdr:row>39</xdr:row>
      <xdr:rowOff>112395</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697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39</xdr:row>
      <xdr:rowOff>103522</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790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147193</xdr:rowOff>
    </xdr:from>
    <xdr:to>
      <xdr:col>15</xdr:col>
      <xdr:colOff>101600</xdr:colOff>
      <xdr:row>39</xdr:row>
      <xdr:rowOff>77343</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662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39</xdr:row>
      <xdr:rowOff>68470</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755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113157</xdr:rowOff>
    </xdr:from>
    <xdr:to>
      <xdr:col>10</xdr:col>
      <xdr:colOff>165100</xdr:colOff>
      <xdr:row>39</xdr:row>
      <xdr:rowOff>43307</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628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39</xdr:row>
      <xdr:rowOff>34434</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720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102870</xdr:rowOff>
    </xdr:from>
    <xdr:to>
      <xdr:col>6</xdr:col>
      <xdr:colOff>38100</xdr:colOff>
      <xdr:row>39</xdr:row>
      <xdr:rowOff>33020</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617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39</xdr:row>
      <xdr:rowOff>24147</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710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49594</xdr:rowOff>
    </xdr:from>
    <xdr:to>
      <xdr:col>24</xdr:col>
      <xdr:colOff>62865</xdr:colOff>
      <xdr:row>58</xdr:row>
      <xdr:rowOff>120031</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793544"/>
          <a:ext cx="1270" cy="12705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123858</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067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92,046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120031</xdr:rowOff>
    </xdr:from>
    <xdr:to>
      <xdr:col>24</xdr:col>
      <xdr:colOff>152400</xdr:colOff>
      <xdr:row>58</xdr:row>
      <xdr:rowOff>120031</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064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167721</xdr:rowOff>
    </xdr:from>
    <xdr:ext cx="599010"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568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870,183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49594</xdr:rowOff>
    </xdr:from>
    <xdr:to>
      <xdr:col>24</xdr:col>
      <xdr:colOff>152400</xdr:colOff>
      <xdr:row>51</xdr:row>
      <xdr:rowOff>49594</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793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120031</xdr:rowOff>
    </xdr:from>
    <xdr:to>
      <xdr:col>24</xdr:col>
      <xdr:colOff>63500</xdr:colOff>
      <xdr:row>58</xdr:row>
      <xdr:rowOff>148160</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3797300" y="10064131"/>
          <a:ext cx="838200" cy="28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12606</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6138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245,735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161179</xdr:rowOff>
    </xdr:from>
    <xdr:to>
      <xdr:col>24</xdr:col>
      <xdr:colOff>114300</xdr:colOff>
      <xdr:row>57</xdr:row>
      <xdr:rowOff>91329</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762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158919</xdr:rowOff>
    </xdr:from>
    <xdr:to>
      <xdr:col>19</xdr:col>
      <xdr:colOff>177800</xdr:colOff>
      <xdr:row>58</xdr:row>
      <xdr:rowOff>148160</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2908300" y="9931569"/>
          <a:ext cx="889000" cy="160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119110</xdr:rowOff>
    </xdr:from>
    <xdr:to>
      <xdr:col>20</xdr:col>
      <xdr:colOff>38100</xdr:colOff>
      <xdr:row>57</xdr:row>
      <xdr:rowOff>49260</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720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65787</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497795" y="94955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158919</xdr:rowOff>
    </xdr:from>
    <xdr:to>
      <xdr:col>15</xdr:col>
      <xdr:colOff>50800</xdr:colOff>
      <xdr:row>58</xdr:row>
      <xdr:rowOff>166642</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2019300" y="9931569"/>
          <a:ext cx="889000" cy="179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9866</xdr:rowOff>
    </xdr:from>
    <xdr:to>
      <xdr:col>15</xdr:col>
      <xdr:colOff>101600</xdr:colOff>
      <xdr:row>56</xdr:row>
      <xdr:rowOff>111466</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611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127993</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08795" y="93862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166085</xdr:rowOff>
    </xdr:from>
    <xdr:to>
      <xdr:col>10</xdr:col>
      <xdr:colOff>114300</xdr:colOff>
      <xdr:row>58</xdr:row>
      <xdr:rowOff>166642</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a:off x="1130300" y="10110185"/>
          <a:ext cx="889000" cy="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74361</xdr:rowOff>
    </xdr:from>
    <xdr:to>
      <xdr:col>10</xdr:col>
      <xdr:colOff>165100</xdr:colOff>
      <xdr:row>58</xdr:row>
      <xdr:rowOff>4511</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84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21038</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19795" y="9622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95855</xdr:rowOff>
    </xdr:from>
    <xdr:to>
      <xdr:col>6</xdr:col>
      <xdr:colOff>38100</xdr:colOff>
      <xdr:row>58</xdr:row>
      <xdr:rowOff>26005</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868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42532</xdr:rowOff>
    </xdr:from>
    <xdr:ext cx="59901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30795" y="9643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69231</xdr:rowOff>
    </xdr:from>
    <xdr:to>
      <xdr:col>24</xdr:col>
      <xdr:colOff>114300</xdr:colOff>
      <xdr:row>58</xdr:row>
      <xdr:rowOff>170831</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10013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155608</xdr:rowOff>
    </xdr:from>
    <xdr:ext cx="534377"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928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97360</xdr:rowOff>
    </xdr:from>
    <xdr:to>
      <xdr:col>20</xdr:col>
      <xdr:colOff>38100</xdr:colOff>
      <xdr:row>59</xdr:row>
      <xdr:rowOff>27510</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10041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18637</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530111" y="10134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108119</xdr:rowOff>
    </xdr:from>
    <xdr:to>
      <xdr:col>15</xdr:col>
      <xdr:colOff>101600</xdr:colOff>
      <xdr:row>58</xdr:row>
      <xdr:rowOff>38269</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880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29396</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08795" y="9973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115842</xdr:rowOff>
    </xdr:from>
    <xdr:to>
      <xdr:col>10</xdr:col>
      <xdr:colOff>165100</xdr:colOff>
      <xdr:row>59</xdr:row>
      <xdr:rowOff>45992</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10059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37119</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52111" y="10152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115285</xdr:rowOff>
    </xdr:from>
    <xdr:to>
      <xdr:col>6</xdr:col>
      <xdr:colOff>38100</xdr:colOff>
      <xdr:row>59</xdr:row>
      <xdr:rowOff>45435</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10059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36562</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63111" y="10152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62429</xdr:rowOff>
    </xdr:from>
    <xdr:to>
      <xdr:col>24</xdr:col>
      <xdr:colOff>62865</xdr:colOff>
      <xdr:row>77</xdr:row>
      <xdr:rowOff>154952</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406829"/>
          <a:ext cx="1270" cy="9497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158779</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360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154952</xdr:rowOff>
    </xdr:from>
    <xdr:to>
      <xdr:col>24</xdr:col>
      <xdr:colOff>152400</xdr:colOff>
      <xdr:row>77</xdr:row>
      <xdr:rowOff>154952</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356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9106</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2182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341,901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72</xdr:row>
      <xdr:rowOff>62429</xdr:rowOff>
    </xdr:from>
    <xdr:to>
      <xdr:col>24</xdr:col>
      <xdr:colOff>152400</xdr:colOff>
      <xdr:row>72</xdr:row>
      <xdr:rowOff>62429</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406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151839</xdr:rowOff>
    </xdr:from>
    <xdr:to>
      <xdr:col>24</xdr:col>
      <xdr:colOff>63500</xdr:colOff>
      <xdr:row>76</xdr:row>
      <xdr:rowOff>156727</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3797300" y="13182039"/>
          <a:ext cx="838200" cy="4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48861</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73616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226,261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25984</xdr:rowOff>
    </xdr:from>
    <xdr:to>
      <xdr:col>24</xdr:col>
      <xdr:colOff>114300</xdr:colOff>
      <xdr:row>75</xdr:row>
      <xdr:rowOff>127584</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2884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113909</xdr:rowOff>
    </xdr:from>
    <xdr:to>
      <xdr:col>19</xdr:col>
      <xdr:colOff>177800</xdr:colOff>
      <xdr:row>76</xdr:row>
      <xdr:rowOff>151839</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2908300" y="13144109"/>
          <a:ext cx="889000" cy="37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144198</xdr:rowOff>
    </xdr:from>
    <xdr:to>
      <xdr:col>20</xdr:col>
      <xdr:colOff>38100</xdr:colOff>
      <xdr:row>75</xdr:row>
      <xdr:rowOff>74348</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2831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90875</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2606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113909</xdr:rowOff>
    </xdr:from>
    <xdr:to>
      <xdr:col>15</xdr:col>
      <xdr:colOff>50800</xdr:colOff>
      <xdr:row>77</xdr:row>
      <xdr:rowOff>43583</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3144109"/>
          <a:ext cx="889000" cy="101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127364</xdr:rowOff>
    </xdr:from>
    <xdr:to>
      <xdr:col>15</xdr:col>
      <xdr:colOff>101600</xdr:colOff>
      <xdr:row>76</xdr:row>
      <xdr:rowOff>57514</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2986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74041</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27613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168233</xdr:rowOff>
    </xdr:from>
    <xdr:to>
      <xdr:col>10</xdr:col>
      <xdr:colOff>114300</xdr:colOff>
      <xdr:row>77</xdr:row>
      <xdr:rowOff>43583</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a:off x="1130300" y="13198433"/>
          <a:ext cx="889000" cy="46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7221</xdr:rowOff>
    </xdr:from>
    <xdr:to>
      <xdr:col>10</xdr:col>
      <xdr:colOff>165100</xdr:colOff>
      <xdr:row>76</xdr:row>
      <xdr:rowOff>108821</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037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125348</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2812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32747</xdr:rowOff>
    </xdr:from>
    <xdr:to>
      <xdr:col>6</xdr:col>
      <xdr:colOff>38100</xdr:colOff>
      <xdr:row>76</xdr:row>
      <xdr:rowOff>134347</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06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150874</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28381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105927</xdr:rowOff>
    </xdr:from>
    <xdr:to>
      <xdr:col>24</xdr:col>
      <xdr:colOff>114300</xdr:colOff>
      <xdr:row>77</xdr:row>
      <xdr:rowOff>36077</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3136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84354</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3114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101039</xdr:rowOff>
    </xdr:from>
    <xdr:to>
      <xdr:col>20</xdr:col>
      <xdr:colOff>38100</xdr:colOff>
      <xdr:row>77</xdr:row>
      <xdr:rowOff>31189</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3131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22316</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32239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63109</xdr:rowOff>
    </xdr:from>
    <xdr:to>
      <xdr:col>15</xdr:col>
      <xdr:colOff>101600</xdr:colOff>
      <xdr:row>76</xdr:row>
      <xdr:rowOff>164709</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3093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155836</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3186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164233</xdr:rowOff>
    </xdr:from>
    <xdr:to>
      <xdr:col>10</xdr:col>
      <xdr:colOff>165100</xdr:colOff>
      <xdr:row>77</xdr:row>
      <xdr:rowOff>94383</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194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85510</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32871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117433</xdr:rowOff>
    </xdr:from>
    <xdr:to>
      <xdr:col>6</xdr:col>
      <xdr:colOff>38100</xdr:colOff>
      <xdr:row>77</xdr:row>
      <xdr:rowOff>47583</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147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38710</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3240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a:extLst>
            <a:ext uri="{FF2B5EF4-FFF2-40B4-BE49-F238E27FC236}">
              <a16:creationId xmlns:a16="http://schemas.microsoft.com/office/drawing/2014/main" id="{00000000-0008-0000-07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160534</xdr:rowOff>
    </xdr:from>
    <xdr:to>
      <xdr:col>24</xdr:col>
      <xdr:colOff>62865</xdr:colOff>
      <xdr:row>97</xdr:row>
      <xdr:rowOff>133967</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flipV="1">
          <a:off x="4633595" y="15591034"/>
          <a:ext cx="1270" cy="11735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137794</xdr:rowOff>
    </xdr:from>
    <xdr:ext cx="534377" cy="259045"/>
    <xdr:sp macro="" textlink="">
      <xdr:nvSpPr>
        <xdr:cNvPr id="227" name="衛生費最小値テキスト">
          <a:extLst>
            <a:ext uri="{FF2B5EF4-FFF2-40B4-BE49-F238E27FC236}">
              <a16:creationId xmlns:a16="http://schemas.microsoft.com/office/drawing/2014/main" id="{00000000-0008-0000-0700-0000E3000000}"/>
            </a:ext>
          </a:extLst>
        </xdr:cNvPr>
        <xdr:cNvSpPr txBox="1"/>
      </xdr:nvSpPr>
      <xdr:spPr>
        <a:xfrm>
          <a:off x="4686300" y="16768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133967</xdr:rowOff>
    </xdr:from>
    <xdr:to>
      <xdr:col>24</xdr:col>
      <xdr:colOff>152400</xdr:colOff>
      <xdr:row>97</xdr:row>
      <xdr:rowOff>133967</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6764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107211</xdr:rowOff>
    </xdr:from>
    <xdr:ext cx="599010" cy="259045"/>
    <xdr:sp macro="" textlink="">
      <xdr:nvSpPr>
        <xdr:cNvPr id="229" name="衛生費最大値テキスト">
          <a:extLst>
            <a:ext uri="{FF2B5EF4-FFF2-40B4-BE49-F238E27FC236}">
              <a16:creationId xmlns:a16="http://schemas.microsoft.com/office/drawing/2014/main" id="{00000000-0008-0000-0700-0000E5000000}"/>
            </a:ext>
          </a:extLst>
        </xdr:cNvPr>
        <xdr:cNvSpPr txBox="1"/>
      </xdr:nvSpPr>
      <xdr:spPr>
        <a:xfrm>
          <a:off x="4686300" y="15366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295,443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160534</xdr:rowOff>
    </xdr:from>
    <xdr:to>
      <xdr:col>24</xdr:col>
      <xdr:colOff>152400</xdr:colOff>
      <xdr:row>90</xdr:row>
      <xdr:rowOff>160534</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5591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117782</xdr:rowOff>
    </xdr:from>
    <xdr:to>
      <xdr:col>24</xdr:col>
      <xdr:colOff>63500</xdr:colOff>
      <xdr:row>97</xdr:row>
      <xdr:rowOff>134703</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3797300" y="16748432"/>
          <a:ext cx="838200" cy="16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135630</xdr:rowOff>
    </xdr:from>
    <xdr:ext cx="599010" cy="259045"/>
    <xdr:sp macro="" textlink="">
      <xdr:nvSpPr>
        <xdr:cNvPr id="232" name="衛生費平均値テキスト">
          <a:extLst>
            <a:ext uri="{FF2B5EF4-FFF2-40B4-BE49-F238E27FC236}">
              <a16:creationId xmlns:a16="http://schemas.microsoft.com/office/drawing/2014/main" id="{00000000-0008-0000-0700-0000E8000000}"/>
            </a:ext>
          </a:extLst>
        </xdr:cNvPr>
        <xdr:cNvSpPr txBox="1"/>
      </xdr:nvSpPr>
      <xdr:spPr>
        <a:xfrm>
          <a:off x="4686300" y="1625193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112753</xdr:rowOff>
    </xdr:from>
    <xdr:to>
      <xdr:col>24</xdr:col>
      <xdr:colOff>114300</xdr:colOff>
      <xdr:row>96</xdr:row>
      <xdr:rowOff>42903</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4584700" y="16400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134703</xdr:rowOff>
    </xdr:from>
    <xdr:to>
      <xdr:col>19</xdr:col>
      <xdr:colOff>177800</xdr:colOff>
      <xdr:row>98</xdr:row>
      <xdr:rowOff>15762</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2908300" y="16765353"/>
          <a:ext cx="889000" cy="52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118969</xdr:rowOff>
    </xdr:from>
    <xdr:to>
      <xdr:col>20</xdr:col>
      <xdr:colOff>38100</xdr:colOff>
      <xdr:row>96</xdr:row>
      <xdr:rowOff>49119</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3746500" y="16406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65646</xdr:rowOff>
    </xdr:from>
    <xdr:ext cx="599010" cy="259045"/>
    <xdr:sp macro="" textlink="">
      <xdr:nvSpPr>
        <xdr:cNvPr id="236" name="テキスト ボックス 235">
          <a:extLst>
            <a:ext uri="{FF2B5EF4-FFF2-40B4-BE49-F238E27FC236}">
              <a16:creationId xmlns:a16="http://schemas.microsoft.com/office/drawing/2014/main" id="{00000000-0008-0000-0700-0000EC000000}"/>
            </a:ext>
          </a:extLst>
        </xdr:cNvPr>
        <xdr:cNvSpPr txBox="1"/>
      </xdr:nvSpPr>
      <xdr:spPr>
        <a:xfrm>
          <a:off x="3497795" y="16181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15762</xdr:rowOff>
    </xdr:from>
    <xdr:to>
      <xdr:col>15</xdr:col>
      <xdr:colOff>50800</xdr:colOff>
      <xdr:row>98</xdr:row>
      <xdr:rowOff>30347</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2019300" y="16817862"/>
          <a:ext cx="889000" cy="14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11354</xdr:rowOff>
    </xdr:from>
    <xdr:to>
      <xdr:col>15</xdr:col>
      <xdr:colOff>101600</xdr:colOff>
      <xdr:row>96</xdr:row>
      <xdr:rowOff>112954</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2857500" y="16470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129481</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2641111" y="16245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30347</xdr:rowOff>
    </xdr:from>
    <xdr:to>
      <xdr:col>10</xdr:col>
      <xdr:colOff>114300</xdr:colOff>
      <xdr:row>98</xdr:row>
      <xdr:rowOff>34265</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1130300" y="16832447"/>
          <a:ext cx="889000" cy="3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29756</xdr:rowOff>
    </xdr:from>
    <xdr:to>
      <xdr:col>10</xdr:col>
      <xdr:colOff>165100</xdr:colOff>
      <xdr:row>96</xdr:row>
      <xdr:rowOff>131356</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968500" y="16488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147883</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1752111" y="16264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52643</xdr:rowOff>
    </xdr:from>
    <xdr:to>
      <xdr:col>6</xdr:col>
      <xdr:colOff>38100</xdr:colOff>
      <xdr:row>96</xdr:row>
      <xdr:rowOff>154243</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079500" y="1651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170770</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863111" y="16287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66982</xdr:rowOff>
    </xdr:from>
    <xdr:to>
      <xdr:col>24</xdr:col>
      <xdr:colOff>114300</xdr:colOff>
      <xdr:row>97</xdr:row>
      <xdr:rowOff>168582</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4584700" y="16697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153359</xdr:rowOff>
    </xdr:from>
    <xdr:ext cx="534377" cy="259045"/>
    <xdr:sp macro="" textlink="">
      <xdr:nvSpPr>
        <xdr:cNvPr id="251" name="衛生費該当値テキスト">
          <a:extLst>
            <a:ext uri="{FF2B5EF4-FFF2-40B4-BE49-F238E27FC236}">
              <a16:creationId xmlns:a16="http://schemas.microsoft.com/office/drawing/2014/main" id="{00000000-0008-0000-0700-0000FB000000}"/>
            </a:ext>
          </a:extLst>
        </xdr:cNvPr>
        <xdr:cNvSpPr txBox="1"/>
      </xdr:nvSpPr>
      <xdr:spPr>
        <a:xfrm>
          <a:off x="4686300" y="16612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83903</xdr:rowOff>
    </xdr:from>
    <xdr:to>
      <xdr:col>20</xdr:col>
      <xdr:colOff>38100</xdr:colOff>
      <xdr:row>98</xdr:row>
      <xdr:rowOff>14053</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3746500" y="16714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5180</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530111" y="16807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136412</xdr:rowOff>
    </xdr:from>
    <xdr:to>
      <xdr:col>15</xdr:col>
      <xdr:colOff>101600</xdr:colOff>
      <xdr:row>98</xdr:row>
      <xdr:rowOff>66562</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2857500" y="16767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57689</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2641111" y="16859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150997</xdr:rowOff>
    </xdr:from>
    <xdr:to>
      <xdr:col>10</xdr:col>
      <xdr:colOff>165100</xdr:colOff>
      <xdr:row>98</xdr:row>
      <xdr:rowOff>81147</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968500" y="16781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72274</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1752111" y="16874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154915</xdr:rowOff>
    </xdr:from>
    <xdr:to>
      <xdr:col>6</xdr:col>
      <xdr:colOff>38100</xdr:colOff>
      <xdr:row>98</xdr:row>
      <xdr:rowOff>85065</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079500" y="16785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76192</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863111" y="16878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7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a:extLst>
            <a:ext uri="{FF2B5EF4-FFF2-40B4-BE49-F238E27FC236}">
              <a16:creationId xmlns:a16="http://schemas.microsoft.com/office/drawing/2014/main" id="{00000000-0008-0000-07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156682</xdr:rowOff>
    </xdr:from>
    <xdr:to>
      <xdr:col>54</xdr:col>
      <xdr:colOff>189865</xdr:colOff>
      <xdr:row>39</xdr:row>
      <xdr:rowOff>98878</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flipV="1">
          <a:off x="10475595" y="5300182"/>
          <a:ext cx="1270" cy="14852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6" name="労働費最小値テキスト">
          <a:extLst>
            <a:ext uri="{FF2B5EF4-FFF2-40B4-BE49-F238E27FC236}">
              <a16:creationId xmlns:a16="http://schemas.microsoft.com/office/drawing/2014/main" id="{00000000-0008-0000-0700-00001E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103359</xdr:rowOff>
    </xdr:from>
    <xdr:ext cx="469744" cy="259045"/>
    <xdr:sp macro="" textlink="">
      <xdr:nvSpPr>
        <xdr:cNvPr id="288" name="労働費最大値テキスト">
          <a:extLst>
            <a:ext uri="{FF2B5EF4-FFF2-40B4-BE49-F238E27FC236}">
              <a16:creationId xmlns:a16="http://schemas.microsoft.com/office/drawing/2014/main" id="{00000000-0008-0000-0700-000020010000}"/>
            </a:ext>
          </a:extLst>
        </xdr:cNvPr>
        <xdr:cNvSpPr txBox="1"/>
      </xdr:nvSpPr>
      <xdr:spPr>
        <a:xfrm>
          <a:off x="10528300" y="5075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4,548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156682</xdr:rowOff>
    </xdr:from>
    <xdr:to>
      <xdr:col>55</xdr:col>
      <xdr:colOff>88900</xdr:colOff>
      <xdr:row>30</xdr:row>
      <xdr:rowOff>156682</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5300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42382</xdr:rowOff>
    </xdr:from>
    <xdr:to>
      <xdr:col>55</xdr:col>
      <xdr:colOff>0</xdr:colOff>
      <xdr:row>38</xdr:row>
      <xdr:rowOff>46300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9639300" y="6557482"/>
          <a:ext cx="838200" cy="3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41854</xdr:rowOff>
    </xdr:from>
    <xdr:ext cx="378565" cy="259045"/>
    <xdr:sp macro="" textlink="">
      <xdr:nvSpPr>
        <xdr:cNvPr id="291" name="労働費平均値テキスト">
          <a:extLst>
            <a:ext uri="{FF2B5EF4-FFF2-40B4-BE49-F238E27FC236}">
              <a16:creationId xmlns:a16="http://schemas.microsoft.com/office/drawing/2014/main" id="{00000000-0008-0000-0700-000023010000}"/>
            </a:ext>
          </a:extLst>
        </xdr:cNvPr>
        <xdr:cNvSpPr txBox="1"/>
      </xdr:nvSpPr>
      <xdr:spPr>
        <a:xfrm>
          <a:off x="10528300" y="655695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63427</xdr:rowOff>
    </xdr:from>
    <xdr:to>
      <xdr:col>55</xdr:col>
      <xdr:colOff>50800</xdr:colOff>
      <xdr:row>38</xdr:row>
      <xdr:rowOff>165027</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10426700" y="6578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34871</xdr:rowOff>
    </xdr:from>
    <xdr:to>
      <xdr:col>50</xdr:col>
      <xdr:colOff>114300</xdr:colOff>
      <xdr:row>38</xdr:row>
      <xdr:rowOff>46300</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8750300" y="6549971"/>
          <a:ext cx="889000" cy="1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84981</xdr:rowOff>
    </xdr:from>
    <xdr:to>
      <xdr:col>50</xdr:col>
      <xdr:colOff>165100</xdr:colOff>
      <xdr:row>39</xdr:row>
      <xdr:rowOff>15131</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9588500" y="6600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6258</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9450017" y="66928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34871</xdr:rowOff>
    </xdr:from>
    <xdr:to>
      <xdr:col>45</xdr:col>
      <xdr:colOff>177800</xdr:colOff>
      <xdr:row>38</xdr:row>
      <xdr:rowOff>65568</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flipV="1">
          <a:off x="7861300" y="6549971"/>
          <a:ext cx="889000" cy="30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85961</xdr:rowOff>
    </xdr:from>
    <xdr:to>
      <xdr:col>46</xdr:col>
      <xdr:colOff>38100</xdr:colOff>
      <xdr:row>39</xdr:row>
      <xdr:rowOff>16111</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8699500" y="6601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7238</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8561017" y="66937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94633</xdr:rowOff>
    </xdr:from>
    <xdr:to>
      <xdr:col>41</xdr:col>
      <xdr:colOff>50800</xdr:colOff>
      <xdr:row>38</xdr:row>
      <xdr:rowOff>65568</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6972300" y="6438283"/>
          <a:ext cx="889000" cy="14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53957</xdr:rowOff>
    </xdr:from>
    <xdr:to>
      <xdr:col>41</xdr:col>
      <xdr:colOff>101600</xdr:colOff>
      <xdr:row>38</xdr:row>
      <xdr:rowOff>155557</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7810500" y="6569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146684</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72017" y="66617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48732</xdr:rowOff>
    </xdr:from>
    <xdr:to>
      <xdr:col>36</xdr:col>
      <xdr:colOff>165100</xdr:colOff>
      <xdr:row>38</xdr:row>
      <xdr:rowOff>150332</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6921500" y="656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141459</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6783017" y="66565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163032</xdr:rowOff>
    </xdr:from>
    <xdr:to>
      <xdr:col>55</xdr:col>
      <xdr:colOff>50800</xdr:colOff>
      <xdr:row>38</xdr:row>
      <xdr:rowOff>93182</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10426700" y="6506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14459</xdr:rowOff>
    </xdr:from>
    <xdr:ext cx="378565" cy="259045"/>
    <xdr:sp macro="" textlink="">
      <xdr:nvSpPr>
        <xdr:cNvPr id="310" name="労働費該当値テキスト">
          <a:extLst>
            <a:ext uri="{FF2B5EF4-FFF2-40B4-BE49-F238E27FC236}">
              <a16:creationId xmlns:a16="http://schemas.microsoft.com/office/drawing/2014/main" id="{00000000-0008-0000-0700-000036010000}"/>
            </a:ext>
          </a:extLst>
        </xdr:cNvPr>
        <xdr:cNvSpPr txBox="1"/>
      </xdr:nvSpPr>
      <xdr:spPr>
        <a:xfrm>
          <a:off x="10528300" y="63581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166950</xdr:rowOff>
    </xdr:from>
    <xdr:to>
      <xdr:col>50</xdr:col>
      <xdr:colOff>165100</xdr:colOff>
      <xdr:row>38</xdr:row>
      <xdr:rowOff>97100</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9588500" y="651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113628</xdr:rowOff>
    </xdr:from>
    <xdr:ext cx="378565"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9450017" y="62858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155521</xdr:rowOff>
    </xdr:from>
    <xdr:to>
      <xdr:col>46</xdr:col>
      <xdr:colOff>38100</xdr:colOff>
      <xdr:row>38</xdr:row>
      <xdr:rowOff>85671</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8699500" y="6499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102198</xdr:rowOff>
    </xdr:from>
    <xdr:ext cx="378565"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8561017" y="62743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14768</xdr:rowOff>
    </xdr:from>
    <xdr:to>
      <xdr:col>41</xdr:col>
      <xdr:colOff>101600</xdr:colOff>
      <xdr:row>38</xdr:row>
      <xdr:rowOff>116368</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7810500" y="6529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132895</xdr:rowOff>
    </xdr:from>
    <xdr:ext cx="378565"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7672017" y="63050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43833</xdr:rowOff>
    </xdr:from>
    <xdr:to>
      <xdr:col>36</xdr:col>
      <xdr:colOff>165100</xdr:colOff>
      <xdr:row>37</xdr:row>
      <xdr:rowOff>145433</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6921500" y="6387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161960</xdr:rowOff>
    </xdr:from>
    <xdr:ext cx="469744"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6737428" y="6162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a:extLst>
            <a:ext uri="{FF2B5EF4-FFF2-40B4-BE49-F238E27FC236}">
              <a16:creationId xmlns:a16="http://schemas.microsoft.com/office/drawing/2014/main" id="{00000000-0008-0000-07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45350</xdr:rowOff>
    </xdr:from>
    <xdr:to>
      <xdr:col>54</xdr:col>
      <xdr:colOff>189865</xdr:colOff>
      <xdr:row>59</xdr:row>
      <xdr:rowOff>42059</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flipV="1">
          <a:off x="10475595" y="8617850"/>
          <a:ext cx="1270" cy="15397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45886</xdr:rowOff>
    </xdr:from>
    <xdr:ext cx="534377" cy="259045"/>
    <xdr:sp macro="" textlink="">
      <xdr:nvSpPr>
        <xdr:cNvPr id="345" name="農林水産業費最小値テキスト">
          <a:extLst>
            <a:ext uri="{FF2B5EF4-FFF2-40B4-BE49-F238E27FC236}">
              <a16:creationId xmlns:a16="http://schemas.microsoft.com/office/drawing/2014/main" id="{00000000-0008-0000-0700-000059010000}"/>
            </a:ext>
          </a:extLst>
        </xdr:cNvPr>
        <xdr:cNvSpPr txBox="1"/>
      </xdr:nvSpPr>
      <xdr:spPr>
        <a:xfrm>
          <a:off x="10528300" y="10161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42059</xdr:rowOff>
    </xdr:from>
    <xdr:to>
      <xdr:col>55</xdr:col>
      <xdr:colOff>88900</xdr:colOff>
      <xdr:row>59</xdr:row>
      <xdr:rowOff>42059</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10157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163477</xdr:rowOff>
    </xdr:from>
    <xdr:ext cx="599010" cy="259045"/>
    <xdr:sp macro="" textlink="">
      <xdr:nvSpPr>
        <xdr:cNvPr id="347" name="農林水産業費最大値テキスト">
          <a:extLst>
            <a:ext uri="{FF2B5EF4-FFF2-40B4-BE49-F238E27FC236}">
              <a16:creationId xmlns:a16="http://schemas.microsoft.com/office/drawing/2014/main" id="{00000000-0008-0000-0700-00005B010000}"/>
            </a:ext>
          </a:extLst>
        </xdr:cNvPr>
        <xdr:cNvSpPr txBox="1"/>
      </xdr:nvSpPr>
      <xdr:spPr>
        <a:xfrm>
          <a:off x="10528300" y="8393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488,891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45350</xdr:rowOff>
    </xdr:from>
    <xdr:to>
      <xdr:col>55</xdr:col>
      <xdr:colOff>88900</xdr:colOff>
      <xdr:row>50</xdr:row>
      <xdr:rowOff>45350</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10388600" y="8617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11769</xdr:rowOff>
    </xdr:from>
    <xdr:to>
      <xdr:col>55</xdr:col>
      <xdr:colOff>0</xdr:colOff>
      <xdr:row>59</xdr:row>
      <xdr:rowOff>18702</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9639300" y="10127319"/>
          <a:ext cx="838200" cy="6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32812</xdr:rowOff>
    </xdr:from>
    <xdr:ext cx="599010" cy="259045"/>
    <xdr:sp macro="" textlink="">
      <xdr:nvSpPr>
        <xdr:cNvPr id="350" name="農林水産業費平均値テキスト">
          <a:extLst>
            <a:ext uri="{FF2B5EF4-FFF2-40B4-BE49-F238E27FC236}">
              <a16:creationId xmlns:a16="http://schemas.microsoft.com/office/drawing/2014/main" id="{00000000-0008-0000-0700-00005E010000}"/>
            </a:ext>
          </a:extLst>
        </xdr:cNvPr>
        <xdr:cNvSpPr txBox="1"/>
      </xdr:nvSpPr>
      <xdr:spPr>
        <a:xfrm>
          <a:off x="10528300" y="963401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9935</xdr:rowOff>
    </xdr:from>
    <xdr:to>
      <xdr:col>55</xdr:col>
      <xdr:colOff>50800</xdr:colOff>
      <xdr:row>57</xdr:row>
      <xdr:rowOff>111535</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10426700" y="9782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18702</xdr:rowOff>
    </xdr:from>
    <xdr:to>
      <xdr:col>50</xdr:col>
      <xdr:colOff>114300</xdr:colOff>
      <xdr:row>59</xdr:row>
      <xdr:rowOff>22376</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8750300" y="10134252"/>
          <a:ext cx="889000" cy="3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40887</xdr:rowOff>
    </xdr:from>
    <xdr:to>
      <xdr:col>50</xdr:col>
      <xdr:colOff>165100</xdr:colOff>
      <xdr:row>57</xdr:row>
      <xdr:rowOff>142487</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9588500" y="9813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159014</xdr:rowOff>
    </xdr:from>
    <xdr:ext cx="59901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339795" y="9588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22376</xdr:rowOff>
    </xdr:from>
    <xdr:to>
      <xdr:col>45</xdr:col>
      <xdr:colOff>177800</xdr:colOff>
      <xdr:row>59</xdr:row>
      <xdr:rowOff>34381</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7861300" y="10137926"/>
          <a:ext cx="889000" cy="1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62719</xdr:rowOff>
    </xdr:from>
    <xdr:to>
      <xdr:col>46</xdr:col>
      <xdr:colOff>38100</xdr:colOff>
      <xdr:row>57</xdr:row>
      <xdr:rowOff>164319</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8699500" y="983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9396</xdr:rowOff>
    </xdr:from>
    <xdr:ext cx="59901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8450795" y="96105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156662</xdr:rowOff>
    </xdr:from>
    <xdr:to>
      <xdr:col>41</xdr:col>
      <xdr:colOff>50800</xdr:colOff>
      <xdr:row>59</xdr:row>
      <xdr:rowOff>34381</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a:off x="6972300" y="10100762"/>
          <a:ext cx="889000" cy="49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46675</xdr:rowOff>
    </xdr:from>
    <xdr:to>
      <xdr:col>41</xdr:col>
      <xdr:colOff>101600</xdr:colOff>
      <xdr:row>57</xdr:row>
      <xdr:rowOff>148275</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7810500" y="9819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164802</xdr:rowOff>
    </xdr:from>
    <xdr:ext cx="59901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561795" y="9594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66049</xdr:rowOff>
    </xdr:from>
    <xdr:to>
      <xdr:col>36</xdr:col>
      <xdr:colOff>165100</xdr:colOff>
      <xdr:row>57</xdr:row>
      <xdr:rowOff>167649</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6921500" y="9838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12726</xdr:rowOff>
    </xdr:from>
    <xdr:ext cx="534377"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6705111" y="9613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132419</xdr:rowOff>
    </xdr:from>
    <xdr:to>
      <xdr:col>55</xdr:col>
      <xdr:colOff>50800</xdr:colOff>
      <xdr:row>59</xdr:row>
      <xdr:rowOff>62569</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10426700" y="10076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47346</xdr:rowOff>
    </xdr:from>
    <xdr:ext cx="534377" cy="259045"/>
    <xdr:sp macro="" textlink="">
      <xdr:nvSpPr>
        <xdr:cNvPr id="369" name="農林水産業費該当値テキスト">
          <a:extLst>
            <a:ext uri="{FF2B5EF4-FFF2-40B4-BE49-F238E27FC236}">
              <a16:creationId xmlns:a16="http://schemas.microsoft.com/office/drawing/2014/main" id="{00000000-0008-0000-0700-000071010000}"/>
            </a:ext>
          </a:extLst>
        </xdr:cNvPr>
        <xdr:cNvSpPr txBox="1"/>
      </xdr:nvSpPr>
      <xdr:spPr>
        <a:xfrm>
          <a:off x="10528300" y="9991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139352</xdr:rowOff>
    </xdr:from>
    <xdr:to>
      <xdr:col>50</xdr:col>
      <xdr:colOff>165100</xdr:colOff>
      <xdr:row>59</xdr:row>
      <xdr:rowOff>69502</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9588500" y="10083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60629</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9372111" y="10176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143026</xdr:rowOff>
    </xdr:from>
    <xdr:to>
      <xdr:col>46</xdr:col>
      <xdr:colOff>38100</xdr:colOff>
      <xdr:row>59</xdr:row>
      <xdr:rowOff>73176</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8699500" y="10087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64303</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8483111" y="10179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155031</xdr:rowOff>
    </xdr:from>
    <xdr:to>
      <xdr:col>41</xdr:col>
      <xdr:colOff>101600</xdr:colOff>
      <xdr:row>59</xdr:row>
      <xdr:rowOff>85181</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7810500" y="10099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76308</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7594111" y="10191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105862</xdr:rowOff>
    </xdr:from>
    <xdr:to>
      <xdr:col>36</xdr:col>
      <xdr:colOff>165100</xdr:colOff>
      <xdr:row>59</xdr:row>
      <xdr:rowOff>36012</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6921500" y="10049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27139</xdr:rowOff>
    </xdr:from>
    <xdr:ext cx="534377"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6705111" y="10142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a:extLst>
            <a:ext uri="{FF2B5EF4-FFF2-40B4-BE49-F238E27FC236}">
              <a16:creationId xmlns:a16="http://schemas.microsoft.com/office/drawing/2014/main" id="{00000000-0008-0000-07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13037</xdr:rowOff>
    </xdr:from>
    <xdr:to>
      <xdr:col>54</xdr:col>
      <xdr:colOff>189865</xdr:colOff>
      <xdr:row>78</xdr:row>
      <xdr:rowOff>109187</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flipV="1">
          <a:off x="10475595" y="12185987"/>
          <a:ext cx="1270" cy="1296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113014</xdr:rowOff>
    </xdr:from>
    <xdr:ext cx="469744" cy="259045"/>
    <xdr:sp macro="" textlink="">
      <xdr:nvSpPr>
        <xdr:cNvPr id="400" name="商工費最小値テキスト">
          <a:extLst>
            <a:ext uri="{FF2B5EF4-FFF2-40B4-BE49-F238E27FC236}">
              <a16:creationId xmlns:a16="http://schemas.microsoft.com/office/drawing/2014/main" id="{00000000-0008-0000-0700-000090010000}"/>
            </a:ext>
          </a:extLst>
        </xdr:cNvPr>
        <xdr:cNvSpPr txBox="1"/>
      </xdr:nvSpPr>
      <xdr:spPr>
        <a:xfrm>
          <a:off x="10528300" y="13486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109187</xdr:rowOff>
    </xdr:from>
    <xdr:to>
      <xdr:col>55</xdr:col>
      <xdr:colOff>88900</xdr:colOff>
      <xdr:row>78</xdr:row>
      <xdr:rowOff>109187</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3482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131164</xdr:rowOff>
    </xdr:from>
    <xdr:ext cx="599010" cy="259045"/>
    <xdr:sp macro="" textlink="">
      <xdr:nvSpPr>
        <xdr:cNvPr id="402" name="商工費最大値テキスト">
          <a:extLst>
            <a:ext uri="{FF2B5EF4-FFF2-40B4-BE49-F238E27FC236}">
              <a16:creationId xmlns:a16="http://schemas.microsoft.com/office/drawing/2014/main" id="{00000000-0008-0000-0700-000092010000}"/>
            </a:ext>
          </a:extLst>
        </xdr:cNvPr>
        <xdr:cNvSpPr txBox="1"/>
      </xdr:nvSpPr>
      <xdr:spPr>
        <a:xfrm>
          <a:off x="10528300" y="119612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290,204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13037</xdr:rowOff>
    </xdr:from>
    <xdr:to>
      <xdr:col>55</xdr:col>
      <xdr:colOff>88900</xdr:colOff>
      <xdr:row>71</xdr:row>
      <xdr:rowOff>13037</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2185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58031</xdr:rowOff>
    </xdr:from>
    <xdr:to>
      <xdr:col>55</xdr:col>
      <xdr:colOff>0</xdr:colOff>
      <xdr:row>78</xdr:row>
      <xdr:rowOff>77594</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9639300" y="13431131"/>
          <a:ext cx="838200" cy="19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65009</xdr:rowOff>
    </xdr:from>
    <xdr:ext cx="534377" cy="259045"/>
    <xdr:sp macro="" textlink="">
      <xdr:nvSpPr>
        <xdr:cNvPr id="405" name="商工費平均値テキスト">
          <a:extLst>
            <a:ext uri="{FF2B5EF4-FFF2-40B4-BE49-F238E27FC236}">
              <a16:creationId xmlns:a16="http://schemas.microsoft.com/office/drawing/2014/main" id="{00000000-0008-0000-0700-000095010000}"/>
            </a:ext>
          </a:extLst>
        </xdr:cNvPr>
        <xdr:cNvSpPr txBox="1"/>
      </xdr:nvSpPr>
      <xdr:spPr>
        <a:xfrm>
          <a:off x="10528300" y="130952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42132</xdr:rowOff>
    </xdr:from>
    <xdr:to>
      <xdr:col>55</xdr:col>
      <xdr:colOff>50800</xdr:colOff>
      <xdr:row>77</xdr:row>
      <xdr:rowOff>143732</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10426700" y="13243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75454</xdr:rowOff>
    </xdr:from>
    <xdr:to>
      <xdr:col>50</xdr:col>
      <xdr:colOff>114300</xdr:colOff>
      <xdr:row>78</xdr:row>
      <xdr:rowOff>77594</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8750300" y="13448554"/>
          <a:ext cx="889000" cy="2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65565</xdr:rowOff>
    </xdr:from>
    <xdr:to>
      <xdr:col>50</xdr:col>
      <xdr:colOff>165100</xdr:colOff>
      <xdr:row>77</xdr:row>
      <xdr:rowOff>167165</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9588500" y="13267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12242</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9372111" y="13042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68701</xdr:rowOff>
    </xdr:from>
    <xdr:to>
      <xdr:col>45</xdr:col>
      <xdr:colOff>177800</xdr:colOff>
      <xdr:row>78</xdr:row>
      <xdr:rowOff>75454</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a:off x="7861300" y="13441801"/>
          <a:ext cx="889000" cy="6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45901</xdr:rowOff>
    </xdr:from>
    <xdr:to>
      <xdr:col>46</xdr:col>
      <xdr:colOff>38100</xdr:colOff>
      <xdr:row>77</xdr:row>
      <xdr:rowOff>147501</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8699500" y="13247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164028</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8483111" y="13022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63064</xdr:rowOff>
    </xdr:from>
    <xdr:to>
      <xdr:col>41</xdr:col>
      <xdr:colOff>50800</xdr:colOff>
      <xdr:row>78</xdr:row>
      <xdr:rowOff>68701</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a:off x="6972300" y="13436164"/>
          <a:ext cx="889000" cy="5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132069</xdr:rowOff>
    </xdr:from>
    <xdr:to>
      <xdr:col>41</xdr:col>
      <xdr:colOff>101600</xdr:colOff>
      <xdr:row>78</xdr:row>
      <xdr:rowOff>62219</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7810500" y="13333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78746</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7594111" y="13108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134012</xdr:rowOff>
    </xdr:from>
    <xdr:to>
      <xdr:col>36</xdr:col>
      <xdr:colOff>165100</xdr:colOff>
      <xdr:row>78</xdr:row>
      <xdr:rowOff>64162</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6921500" y="13335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80689</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6705111" y="13110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7231</xdr:rowOff>
    </xdr:from>
    <xdr:to>
      <xdr:col>55</xdr:col>
      <xdr:colOff>50800</xdr:colOff>
      <xdr:row>78</xdr:row>
      <xdr:rowOff>108831</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10426700" y="13380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93608</xdr:rowOff>
    </xdr:from>
    <xdr:ext cx="534377" cy="259045"/>
    <xdr:sp macro="" textlink="">
      <xdr:nvSpPr>
        <xdr:cNvPr id="424" name="商工費該当値テキスト">
          <a:extLst>
            <a:ext uri="{FF2B5EF4-FFF2-40B4-BE49-F238E27FC236}">
              <a16:creationId xmlns:a16="http://schemas.microsoft.com/office/drawing/2014/main" id="{00000000-0008-0000-0700-0000A8010000}"/>
            </a:ext>
          </a:extLst>
        </xdr:cNvPr>
        <xdr:cNvSpPr txBox="1"/>
      </xdr:nvSpPr>
      <xdr:spPr>
        <a:xfrm>
          <a:off x="10528300" y="13295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26794</xdr:rowOff>
    </xdr:from>
    <xdr:to>
      <xdr:col>50</xdr:col>
      <xdr:colOff>165100</xdr:colOff>
      <xdr:row>78</xdr:row>
      <xdr:rowOff>128394</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9588500" y="13399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119521</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9372111" y="13492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24654</xdr:rowOff>
    </xdr:from>
    <xdr:to>
      <xdr:col>46</xdr:col>
      <xdr:colOff>38100</xdr:colOff>
      <xdr:row>78</xdr:row>
      <xdr:rowOff>126254</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8699500" y="13397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117381</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8483111" y="13490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17901</xdr:rowOff>
    </xdr:from>
    <xdr:to>
      <xdr:col>41</xdr:col>
      <xdr:colOff>101600</xdr:colOff>
      <xdr:row>78</xdr:row>
      <xdr:rowOff>119501</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7810500" y="13391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110628</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7594111" y="13483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12264</xdr:rowOff>
    </xdr:from>
    <xdr:to>
      <xdr:col>36</xdr:col>
      <xdr:colOff>165100</xdr:colOff>
      <xdr:row>78</xdr:row>
      <xdr:rowOff>113864</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6921500" y="13385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104991</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6705111" y="13478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土木費グラフ枠">
          <a:extLst>
            <a:ext uri="{FF2B5EF4-FFF2-40B4-BE49-F238E27FC236}">
              <a16:creationId xmlns:a16="http://schemas.microsoft.com/office/drawing/2014/main" id="{00000000-0008-0000-0700-0000C8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147084</xdr:rowOff>
    </xdr:from>
    <xdr:to>
      <xdr:col>54</xdr:col>
      <xdr:colOff>189865</xdr:colOff>
      <xdr:row>99</xdr:row>
      <xdr:rowOff>137849</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flipV="1">
          <a:off x="10475595" y="15749034"/>
          <a:ext cx="1270" cy="13623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141676</xdr:rowOff>
    </xdr:from>
    <xdr:ext cx="534377" cy="259045"/>
    <xdr:sp macro="" textlink="">
      <xdr:nvSpPr>
        <xdr:cNvPr id="458" name="土木費最小値テキスト">
          <a:extLst>
            <a:ext uri="{FF2B5EF4-FFF2-40B4-BE49-F238E27FC236}">
              <a16:creationId xmlns:a16="http://schemas.microsoft.com/office/drawing/2014/main" id="{00000000-0008-0000-0700-0000CA010000}"/>
            </a:ext>
          </a:extLst>
        </xdr:cNvPr>
        <xdr:cNvSpPr txBox="1"/>
      </xdr:nvSpPr>
      <xdr:spPr>
        <a:xfrm>
          <a:off x="10528300" y="17115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137849</xdr:rowOff>
    </xdr:from>
    <xdr:to>
      <xdr:col>55</xdr:col>
      <xdr:colOff>88900</xdr:colOff>
      <xdr:row>99</xdr:row>
      <xdr:rowOff>137849</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10388600" y="17111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93761</xdr:rowOff>
    </xdr:from>
    <xdr:ext cx="599010" cy="259045"/>
    <xdr:sp macro="" textlink="">
      <xdr:nvSpPr>
        <xdr:cNvPr id="460" name="土木費最大値テキスト">
          <a:extLst>
            <a:ext uri="{FF2B5EF4-FFF2-40B4-BE49-F238E27FC236}">
              <a16:creationId xmlns:a16="http://schemas.microsoft.com/office/drawing/2014/main" id="{00000000-0008-0000-0700-0000CC010000}"/>
            </a:ext>
          </a:extLst>
        </xdr:cNvPr>
        <xdr:cNvSpPr txBox="1"/>
      </xdr:nvSpPr>
      <xdr:spPr>
        <a:xfrm>
          <a:off x="10528300" y="15524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216,531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147084</xdr:rowOff>
    </xdr:from>
    <xdr:to>
      <xdr:col>55</xdr:col>
      <xdr:colOff>88900</xdr:colOff>
      <xdr:row>91</xdr:row>
      <xdr:rowOff>147084</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10388600" y="15749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99</xdr:row>
      <xdr:rowOff>42179</xdr:rowOff>
    </xdr:from>
    <xdr:to>
      <xdr:col>55</xdr:col>
      <xdr:colOff>0</xdr:colOff>
      <xdr:row>99</xdr:row>
      <xdr:rowOff>46554</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9639300" y="17015729"/>
          <a:ext cx="838200" cy="4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85306</xdr:rowOff>
    </xdr:from>
    <xdr:ext cx="599010" cy="259045"/>
    <xdr:sp macro="" textlink="">
      <xdr:nvSpPr>
        <xdr:cNvPr id="463" name="土木費平均値テキスト">
          <a:extLst>
            <a:ext uri="{FF2B5EF4-FFF2-40B4-BE49-F238E27FC236}">
              <a16:creationId xmlns:a16="http://schemas.microsoft.com/office/drawing/2014/main" id="{00000000-0008-0000-0700-0000CF010000}"/>
            </a:ext>
          </a:extLst>
        </xdr:cNvPr>
        <xdr:cNvSpPr txBox="1"/>
      </xdr:nvSpPr>
      <xdr:spPr>
        <a:xfrm>
          <a:off x="10528300" y="163730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62429</xdr:rowOff>
    </xdr:from>
    <xdr:to>
      <xdr:col>55</xdr:col>
      <xdr:colOff>50800</xdr:colOff>
      <xdr:row>96</xdr:row>
      <xdr:rowOff>164029</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10426700" y="165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99</xdr:row>
      <xdr:rowOff>46554</xdr:rowOff>
    </xdr:from>
    <xdr:to>
      <xdr:col>50</xdr:col>
      <xdr:colOff>114300</xdr:colOff>
      <xdr:row>99</xdr:row>
      <xdr:rowOff>98247</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8750300" y="17020104"/>
          <a:ext cx="889000" cy="51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88778</xdr:rowOff>
    </xdr:from>
    <xdr:to>
      <xdr:col>50</xdr:col>
      <xdr:colOff>165100</xdr:colOff>
      <xdr:row>97</xdr:row>
      <xdr:rowOff>18928</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9588500" y="16547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35455</xdr:rowOff>
    </xdr:from>
    <xdr:ext cx="599010"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9339795" y="163232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99</xdr:row>
      <xdr:rowOff>91024</xdr:rowOff>
    </xdr:from>
    <xdr:to>
      <xdr:col>45</xdr:col>
      <xdr:colOff>177800</xdr:colOff>
      <xdr:row>99</xdr:row>
      <xdr:rowOff>98247</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a:off x="7861300" y="17064574"/>
          <a:ext cx="889000" cy="7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128174</xdr:rowOff>
    </xdr:from>
    <xdr:to>
      <xdr:col>46</xdr:col>
      <xdr:colOff>38100</xdr:colOff>
      <xdr:row>97</xdr:row>
      <xdr:rowOff>58324</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8699500" y="16587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74851</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8483111" y="16362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99</xdr:row>
      <xdr:rowOff>46682</xdr:rowOff>
    </xdr:from>
    <xdr:to>
      <xdr:col>41</xdr:col>
      <xdr:colOff>50800</xdr:colOff>
      <xdr:row>99</xdr:row>
      <xdr:rowOff>91024</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a:off x="6972300" y="17020232"/>
          <a:ext cx="889000" cy="44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140244</xdr:rowOff>
    </xdr:from>
    <xdr:to>
      <xdr:col>41</xdr:col>
      <xdr:colOff>101600</xdr:colOff>
      <xdr:row>97</xdr:row>
      <xdr:rowOff>70394</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7810500" y="16599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86921</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7594111" y="16374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158555</xdr:rowOff>
    </xdr:from>
    <xdr:to>
      <xdr:col>36</xdr:col>
      <xdr:colOff>165100</xdr:colOff>
      <xdr:row>97</xdr:row>
      <xdr:rowOff>88705</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6921500" y="16617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105232</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6705111" y="16392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162829</xdr:rowOff>
    </xdr:from>
    <xdr:to>
      <xdr:col>55</xdr:col>
      <xdr:colOff>50800</xdr:colOff>
      <xdr:row>99</xdr:row>
      <xdr:rowOff>92979</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10426700" y="16964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77756</xdr:rowOff>
    </xdr:from>
    <xdr:ext cx="534377" cy="259045"/>
    <xdr:sp macro="" textlink="">
      <xdr:nvSpPr>
        <xdr:cNvPr id="482" name="土木費該当値テキスト">
          <a:extLst>
            <a:ext uri="{FF2B5EF4-FFF2-40B4-BE49-F238E27FC236}">
              <a16:creationId xmlns:a16="http://schemas.microsoft.com/office/drawing/2014/main" id="{00000000-0008-0000-0700-0000E2010000}"/>
            </a:ext>
          </a:extLst>
        </xdr:cNvPr>
        <xdr:cNvSpPr txBox="1"/>
      </xdr:nvSpPr>
      <xdr:spPr>
        <a:xfrm>
          <a:off x="10528300" y="16879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167204</xdr:rowOff>
    </xdr:from>
    <xdr:to>
      <xdr:col>50</xdr:col>
      <xdr:colOff>165100</xdr:colOff>
      <xdr:row>99</xdr:row>
      <xdr:rowOff>97354</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9588500" y="16969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88481</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9372111" y="17062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99</xdr:row>
      <xdr:rowOff>47447</xdr:rowOff>
    </xdr:from>
    <xdr:to>
      <xdr:col>46</xdr:col>
      <xdr:colOff>38100</xdr:colOff>
      <xdr:row>99</xdr:row>
      <xdr:rowOff>149047</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8699500" y="17020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140174</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8483111" y="17113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99</xdr:row>
      <xdr:rowOff>40224</xdr:rowOff>
    </xdr:from>
    <xdr:to>
      <xdr:col>41</xdr:col>
      <xdr:colOff>101600</xdr:colOff>
      <xdr:row>99</xdr:row>
      <xdr:rowOff>141824</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7810500" y="17013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132951</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7594111" y="17106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167332</xdr:rowOff>
    </xdr:from>
    <xdr:to>
      <xdr:col>36</xdr:col>
      <xdr:colOff>165100</xdr:colOff>
      <xdr:row>99</xdr:row>
      <xdr:rowOff>97482</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6921500" y="16969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88609</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6705111" y="17062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a:extLst>
            <a:ext uri="{FF2B5EF4-FFF2-40B4-BE49-F238E27FC236}">
              <a16:creationId xmlns:a16="http://schemas.microsoft.com/office/drawing/2014/main" id="{00000000-0008-0000-0700-000004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73814</xdr:rowOff>
    </xdr:from>
    <xdr:to>
      <xdr:col>85</xdr:col>
      <xdr:colOff>126364</xdr:colOff>
      <xdr:row>39</xdr:row>
      <xdr:rowOff>80868</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6317595" y="5217314"/>
          <a:ext cx="1269" cy="15501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84695</xdr:rowOff>
    </xdr:from>
    <xdr:ext cx="534377" cy="259045"/>
    <xdr:sp macro="" textlink="">
      <xdr:nvSpPr>
        <xdr:cNvPr id="518" name="消防費最小値テキスト">
          <a:extLst>
            <a:ext uri="{FF2B5EF4-FFF2-40B4-BE49-F238E27FC236}">
              <a16:creationId xmlns:a16="http://schemas.microsoft.com/office/drawing/2014/main" id="{00000000-0008-0000-0700-000006020000}"/>
            </a:ext>
          </a:extLst>
        </xdr:cNvPr>
        <xdr:cNvSpPr txBox="1"/>
      </xdr:nvSpPr>
      <xdr:spPr>
        <a:xfrm>
          <a:off x="16370300" y="6771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80868</xdr:rowOff>
    </xdr:from>
    <xdr:to>
      <xdr:col>86</xdr:col>
      <xdr:colOff>25400</xdr:colOff>
      <xdr:row>39</xdr:row>
      <xdr:rowOff>80868</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6230600" y="6767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20491</xdr:rowOff>
    </xdr:from>
    <xdr:ext cx="599010" cy="259045"/>
    <xdr:sp macro="" textlink="">
      <xdr:nvSpPr>
        <xdr:cNvPr id="520" name="消防費最大値テキスト">
          <a:extLst>
            <a:ext uri="{FF2B5EF4-FFF2-40B4-BE49-F238E27FC236}">
              <a16:creationId xmlns:a16="http://schemas.microsoft.com/office/drawing/2014/main" id="{00000000-0008-0000-0700-000008020000}"/>
            </a:ext>
          </a:extLst>
        </xdr:cNvPr>
        <xdr:cNvSpPr txBox="1"/>
      </xdr:nvSpPr>
      <xdr:spPr>
        <a:xfrm>
          <a:off x="16370300" y="49925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116,035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73814</xdr:rowOff>
    </xdr:from>
    <xdr:to>
      <xdr:col>86</xdr:col>
      <xdr:colOff>25400</xdr:colOff>
      <xdr:row>30</xdr:row>
      <xdr:rowOff>73814</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6230600" y="5217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141937</xdr:rowOff>
    </xdr:from>
    <xdr:to>
      <xdr:col>85</xdr:col>
      <xdr:colOff>127000</xdr:colOff>
      <xdr:row>38</xdr:row>
      <xdr:rowOff>169908</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5481300" y="6657037"/>
          <a:ext cx="838200" cy="2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164143</xdr:rowOff>
    </xdr:from>
    <xdr:ext cx="534377" cy="259045"/>
    <xdr:sp macro="" textlink="">
      <xdr:nvSpPr>
        <xdr:cNvPr id="523" name="消防費平均値テキスト">
          <a:extLst>
            <a:ext uri="{FF2B5EF4-FFF2-40B4-BE49-F238E27FC236}">
              <a16:creationId xmlns:a16="http://schemas.microsoft.com/office/drawing/2014/main" id="{00000000-0008-0000-0700-00000B020000}"/>
            </a:ext>
          </a:extLst>
        </xdr:cNvPr>
        <xdr:cNvSpPr txBox="1"/>
      </xdr:nvSpPr>
      <xdr:spPr>
        <a:xfrm>
          <a:off x="16370300" y="61648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141266</xdr:rowOff>
    </xdr:from>
    <xdr:to>
      <xdr:col>85</xdr:col>
      <xdr:colOff>177800</xdr:colOff>
      <xdr:row>37</xdr:row>
      <xdr:rowOff>71416</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6268700" y="6313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141937</xdr:rowOff>
    </xdr:from>
    <xdr:to>
      <xdr:col>81</xdr:col>
      <xdr:colOff>50800</xdr:colOff>
      <xdr:row>39</xdr:row>
      <xdr:rowOff>17480</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4592300" y="6657037"/>
          <a:ext cx="889000" cy="46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99824</xdr:rowOff>
    </xdr:from>
    <xdr:to>
      <xdr:col>81</xdr:col>
      <xdr:colOff>101600</xdr:colOff>
      <xdr:row>37</xdr:row>
      <xdr:rowOff>29974</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5430500" y="6272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46501</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5214111" y="6047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17480</xdr:rowOff>
    </xdr:from>
    <xdr:to>
      <xdr:col>76</xdr:col>
      <xdr:colOff>114300</xdr:colOff>
      <xdr:row>39</xdr:row>
      <xdr:rowOff>54465</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flipV="1">
          <a:off x="13703300" y="6704030"/>
          <a:ext cx="889000" cy="36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36126</xdr:rowOff>
    </xdr:from>
    <xdr:to>
      <xdr:col>76</xdr:col>
      <xdr:colOff>165100</xdr:colOff>
      <xdr:row>36</xdr:row>
      <xdr:rowOff>137726</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4541500" y="6208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154253</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4325111" y="5983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54465</xdr:rowOff>
    </xdr:from>
    <xdr:to>
      <xdr:col>71</xdr:col>
      <xdr:colOff>177800</xdr:colOff>
      <xdr:row>39</xdr:row>
      <xdr:rowOff>65160</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flipV="1">
          <a:off x="12814300" y="6741015"/>
          <a:ext cx="889000" cy="10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142915</xdr:rowOff>
    </xdr:from>
    <xdr:to>
      <xdr:col>72</xdr:col>
      <xdr:colOff>38100</xdr:colOff>
      <xdr:row>37</xdr:row>
      <xdr:rowOff>73065</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3652500" y="6315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89592</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3436111" y="6090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38314</xdr:rowOff>
    </xdr:from>
    <xdr:to>
      <xdr:col>67</xdr:col>
      <xdr:colOff>101600</xdr:colOff>
      <xdr:row>37</xdr:row>
      <xdr:rowOff>139914</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2763500" y="6381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156441</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547111" y="6157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119108</xdr:rowOff>
    </xdr:from>
    <xdr:to>
      <xdr:col>85</xdr:col>
      <xdr:colOff>177800</xdr:colOff>
      <xdr:row>39</xdr:row>
      <xdr:rowOff>49258</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6268700" y="6634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34035</xdr:rowOff>
    </xdr:from>
    <xdr:ext cx="534377" cy="259045"/>
    <xdr:sp macro="" textlink="">
      <xdr:nvSpPr>
        <xdr:cNvPr id="542" name="消防費該当値テキスト">
          <a:extLst>
            <a:ext uri="{FF2B5EF4-FFF2-40B4-BE49-F238E27FC236}">
              <a16:creationId xmlns:a16="http://schemas.microsoft.com/office/drawing/2014/main" id="{00000000-0008-0000-0700-00001E020000}"/>
            </a:ext>
          </a:extLst>
        </xdr:cNvPr>
        <xdr:cNvSpPr txBox="1"/>
      </xdr:nvSpPr>
      <xdr:spPr>
        <a:xfrm>
          <a:off x="16370300" y="6549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91137</xdr:rowOff>
    </xdr:from>
    <xdr:to>
      <xdr:col>81</xdr:col>
      <xdr:colOff>101600</xdr:colOff>
      <xdr:row>39</xdr:row>
      <xdr:rowOff>21287</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5430500" y="6606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12414</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5214111" y="6698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138130</xdr:rowOff>
    </xdr:from>
    <xdr:to>
      <xdr:col>76</xdr:col>
      <xdr:colOff>165100</xdr:colOff>
      <xdr:row>39</xdr:row>
      <xdr:rowOff>68280</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4541500" y="6653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59407</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4325111" y="6745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3665</xdr:rowOff>
    </xdr:from>
    <xdr:to>
      <xdr:col>72</xdr:col>
      <xdr:colOff>38100</xdr:colOff>
      <xdr:row>39</xdr:row>
      <xdr:rowOff>105265</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3652500" y="669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96392</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3436111" y="6782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14360</xdr:rowOff>
    </xdr:from>
    <xdr:to>
      <xdr:col>67</xdr:col>
      <xdr:colOff>101600</xdr:colOff>
      <xdr:row>39</xdr:row>
      <xdr:rowOff>115960</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2763500" y="6700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107087</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547111" y="6793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144434</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54</xdr:row>
      <xdr:rowOff>160762</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教育費グラフ枠">
          <a:extLst>
            <a:ext uri="{FF2B5EF4-FFF2-40B4-BE49-F238E27FC236}">
              <a16:creationId xmlns:a16="http://schemas.microsoft.com/office/drawing/2014/main" id="{00000000-0008-0000-0700-00003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144831</xdr:rowOff>
    </xdr:from>
    <xdr:to>
      <xdr:col>85</xdr:col>
      <xdr:colOff>126364</xdr:colOff>
      <xdr:row>58</xdr:row>
      <xdr:rowOff>134651</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6317595" y="8717331"/>
          <a:ext cx="1269" cy="1361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138478</xdr:rowOff>
    </xdr:from>
    <xdr:ext cx="534377" cy="259045"/>
    <xdr:sp macro="" textlink="">
      <xdr:nvSpPr>
        <xdr:cNvPr id="577" name="教育費最小値テキスト">
          <a:extLst>
            <a:ext uri="{FF2B5EF4-FFF2-40B4-BE49-F238E27FC236}">
              <a16:creationId xmlns:a16="http://schemas.microsoft.com/office/drawing/2014/main" id="{00000000-0008-0000-0700-000041020000}"/>
            </a:ext>
          </a:extLst>
        </xdr:cNvPr>
        <xdr:cNvSpPr txBox="1"/>
      </xdr:nvSpPr>
      <xdr:spPr>
        <a:xfrm>
          <a:off x="16370300" y="10082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41,546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134651</xdr:rowOff>
    </xdr:from>
    <xdr:to>
      <xdr:col>86</xdr:col>
      <xdr:colOff>25400</xdr:colOff>
      <xdr:row>58</xdr:row>
      <xdr:rowOff>134651</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10078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91508</xdr:rowOff>
    </xdr:from>
    <xdr:ext cx="599010" cy="259045"/>
    <xdr:sp macro="" textlink="">
      <xdr:nvSpPr>
        <xdr:cNvPr id="579" name="教育費最大値テキスト">
          <a:extLst>
            <a:ext uri="{FF2B5EF4-FFF2-40B4-BE49-F238E27FC236}">
              <a16:creationId xmlns:a16="http://schemas.microsoft.com/office/drawing/2014/main" id="{00000000-0008-0000-0700-000043020000}"/>
            </a:ext>
          </a:extLst>
        </xdr:cNvPr>
        <xdr:cNvSpPr txBox="1"/>
      </xdr:nvSpPr>
      <xdr:spPr>
        <a:xfrm>
          <a:off x="16370300" y="84925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458,429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144831</xdr:rowOff>
    </xdr:from>
    <xdr:to>
      <xdr:col>86</xdr:col>
      <xdr:colOff>25400</xdr:colOff>
      <xdr:row>50</xdr:row>
      <xdr:rowOff>144831</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6230600" y="87173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138192</xdr:rowOff>
    </xdr:from>
    <xdr:to>
      <xdr:col>85</xdr:col>
      <xdr:colOff>127000</xdr:colOff>
      <xdr:row>58</xdr:row>
      <xdr:rowOff>53498</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5481300" y="9910842"/>
          <a:ext cx="838200" cy="86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34772</xdr:rowOff>
    </xdr:from>
    <xdr:ext cx="599010" cy="259045"/>
    <xdr:sp macro="" textlink="">
      <xdr:nvSpPr>
        <xdr:cNvPr id="582" name="教育費平均値テキスト">
          <a:extLst>
            <a:ext uri="{FF2B5EF4-FFF2-40B4-BE49-F238E27FC236}">
              <a16:creationId xmlns:a16="http://schemas.microsoft.com/office/drawing/2014/main" id="{00000000-0008-0000-0700-000046020000}"/>
            </a:ext>
          </a:extLst>
        </xdr:cNvPr>
        <xdr:cNvSpPr txBox="1"/>
      </xdr:nvSpPr>
      <xdr:spPr>
        <a:xfrm>
          <a:off x="16370300" y="963597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11895</xdr:rowOff>
    </xdr:from>
    <xdr:to>
      <xdr:col>85</xdr:col>
      <xdr:colOff>177800</xdr:colOff>
      <xdr:row>57</xdr:row>
      <xdr:rowOff>113495</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6268700" y="9784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41157</xdr:rowOff>
    </xdr:from>
    <xdr:to>
      <xdr:col>81</xdr:col>
      <xdr:colOff>50800</xdr:colOff>
      <xdr:row>57</xdr:row>
      <xdr:rowOff>138192</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a:off x="14592300" y="9642357"/>
          <a:ext cx="889000" cy="268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43873</xdr:rowOff>
    </xdr:from>
    <xdr:to>
      <xdr:col>81</xdr:col>
      <xdr:colOff>101600</xdr:colOff>
      <xdr:row>57</xdr:row>
      <xdr:rowOff>145473</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5430500" y="9816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55</xdr:row>
      <xdr:rowOff>162000</xdr:rowOff>
    </xdr:from>
    <xdr:ext cx="59901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5181795" y="9591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41157</xdr:rowOff>
    </xdr:from>
    <xdr:to>
      <xdr:col>76</xdr:col>
      <xdr:colOff>114300</xdr:colOff>
      <xdr:row>56</xdr:row>
      <xdr:rowOff>149928</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flipV="1">
          <a:off x="13703300" y="9642357"/>
          <a:ext cx="889000" cy="108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60413</xdr:rowOff>
    </xdr:from>
    <xdr:to>
      <xdr:col>76</xdr:col>
      <xdr:colOff>165100</xdr:colOff>
      <xdr:row>57</xdr:row>
      <xdr:rowOff>162013</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4541500" y="9833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57</xdr:row>
      <xdr:rowOff>153140</xdr:rowOff>
    </xdr:from>
    <xdr:ext cx="59901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4292795" y="99257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149928</xdr:rowOff>
    </xdr:from>
    <xdr:to>
      <xdr:col>71</xdr:col>
      <xdr:colOff>177800</xdr:colOff>
      <xdr:row>58</xdr:row>
      <xdr:rowOff>89075</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flipV="1">
          <a:off x="12814300" y="9751128"/>
          <a:ext cx="889000" cy="282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66517</xdr:rowOff>
    </xdr:from>
    <xdr:to>
      <xdr:col>72</xdr:col>
      <xdr:colOff>38100</xdr:colOff>
      <xdr:row>57</xdr:row>
      <xdr:rowOff>168117</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3652500" y="9839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159244</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3436111" y="9931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83420</xdr:rowOff>
    </xdr:from>
    <xdr:to>
      <xdr:col>67</xdr:col>
      <xdr:colOff>101600</xdr:colOff>
      <xdr:row>58</xdr:row>
      <xdr:rowOff>13570</xdr:rowOff>
    </xdr:to>
    <xdr:sp macro="" textlink="">
      <xdr:nvSpPr>
        <xdr:cNvPr id="593" name="フローチャート: 判断 592">
          <a:extLst>
            <a:ext uri="{FF2B5EF4-FFF2-40B4-BE49-F238E27FC236}">
              <a16:creationId xmlns:a16="http://schemas.microsoft.com/office/drawing/2014/main" id="{00000000-0008-0000-0700-000051020000}"/>
            </a:ext>
          </a:extLst>
        </xdr:cNvPr>
        <xdr:cNvSpPr/>
      </xdr:nvSpPr>
      <xdr:spPr>
        <a:xfrm>
          <a:off x="12763500" y="9856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30097</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547111" y="9631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2698</xdr:rowOff>
    </xdr:from>
    <xdr:to>
      <xdr:col>85</xdr:col>
      <xdr:colOff>177800</xdr:colOff>
      <xdr:row>58</xdr:row>
      <xdr:rowOff>104298</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6268700" y="9946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89075</xdr:rowOff>
    </xdr:from>
    <xdr:ext cx="534377" cy="259045"/>
    <xdr:sp macro="" textlink="">
      <xdr:nvSpPr>
        <xdr:cNvPr id="601" name="教育費該当値テキスト">
          <a:extLst>
            <a:ext uri="{FF2B5EF4-FFF2-40B4-BE49-F238E27FC236}">
              <a16:creationId xmlns:a16="http://schemas.microsoft.com/office/drawing/2014/main" id="{00000000-0008-0000-0700-000059020000}"/>
            </a:ext>
          </a:extLst>
        </xdr:cNvPr>
        <xdr:cNvSpPr txBox="1"/>
      </xdr:nvSpPr>
      <xdr:spPr>
        <a:xfrm>
          <a:off x="16370300" y="9861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87392</xdr:rowOff>
    </xdr:from>
    <xdr:to>
      <xdr:col>81</xdr:col>
      <xdr:colOff>101600</xdr:colOff>
      <xdr:row>58</xdr:row>
      <xdr:rowOff>17542</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5430500" y="9860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8669</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5214111" y="9952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161807</xdr:rowOff>
    </xdr:from>
    <xdr:to>
      <xdr:col>76</xdr:col>
      <xdr:colOff>165100</xdr:colOff>
      <xdr:row>56</xdr:row>
      <xdr:rowOff>91957</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4541500" y="9591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54</xdr:row>
      <xdr:rowOff>108484</xdr:rowOff>
    </xdr:from>
    <xdr:ext cx="599010"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4292795" y="9366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99128</xdr:rowOff>
    </xdr:from>
    <xdr:to>
      <xdr:col>72</xdr:col>
      <xdr:colOff>38100</xdr:colOff>
      <xdr:row>57</xdr:row>
      <xdr:rowOff>29278</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3652500" y="9700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55</xdr:row>
      <xdr:rowOff>45805</xdr:rowOff>
    </xdr:from>
    <xdr:ext cx="599010"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3403795" y="9475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38275</xdr:rowOff>
    </xdr:from>
    <xdr:to>
      <xdr:col>67</xdr:col>
      <xdr:colOff>101600</xdr:colOff>
      <xdr:row>58</xdr:row>
      <xdr:rowOff>139875</xdr:rowOff>
    </xdr:to>
    <xdr:sp macro="" textlink="">
      <xdr:nvSpPr>
        <xdr:cNvPr id="608" name="楕円 607">
          <a:extLst>
            <a:ext uri="{FF2B5EF4-FFF2-40B4-BE49-F238E27FC236}">
              <a16:creationId xmlns:a16="http://schemas.microsoft.com/office/drawing/2014/main" id="{00000000-0008-0000-0700-000060020000}"/>
            </a:ext>
          </a:extLst>
        </xdr:cNvPr>
        <xdr:cNvSpPr/>
      </xdr:nvSpPr>
      <xdr:spPr>
        <a:xfrm>
          <a:off x="12763500" y="9982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131002</xdr:rowOff>
    </xdr:from>
    <xdr:ext cx="534377"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547111" y="10075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2" name="災害復旧費グラフ枠">
          <a:extLst>
            <a:ext uri="{FF2B5EF4-FFF2-40B4-BE49-F238E27FC236}">
              <a16:creationId xmlns:a16="http://schemas.microsoft.com/office/drawing/2014/main" id="{00000000-0008-0000-0700-00007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28511</xdr:rowOff>
    </xdr:from>
    <xdr:to>
      <xdr:col>85</xdr:col>
      <xdr:colOff>126364</xdr:colOff>
      <xdr:row>79</xdr:row>
      <xdr:rowOff>44450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flipV="1">
          <a:off x="16317595" y="12030011"/>
          <a:ext cx="1269" cy="15589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4" name="災害復旧費最小値テキスト">
          <a:extLst>
            <a:ext uri="{FF2B5EF4-FFF2-40B4-BE49-F238E27FC236}">
              <a16:creationId xmlns:a16="http://schemas.microsoft.com/office/drawing/2014/main" id="{00000000-0008-0000-0700-00007A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146638</xdr:rowOff>
    </xdr:from>
    <xdr:ext cx="599010" cy="259045"/>
    <xdr:sp macro="" textlink="">
      <xdr:nvSpPr>
        <xdr:cNvPr id="636" name="災害復旧費最大値テキスト">
          <a:extLst>
            <a:ext uri="{FF2B5EF4-FFF2-40B4-BE49-F238E27FC236}">
              <a16:creationId xmlns:a16="http://schemas.microsoft.com/office/drawing/2014/main" id="{00000000-0008-0000-0700-00007C020000}"/>
            </a:ext>
          </a:extLst>
        </xdr:cNvPr>
        <xdr:cNvSpPr txBox="1"/>
      </xdr:nvSpPr>
      <xdr:spPr>
        <a:xfrm>
          <a:off x="16370300" y="11805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122,755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28511</xdr:rowOff>
    </xdr:from>
    <xdr:to>
      <xdr:col>86</xdr:col>
      <xdr:colOff>25400</xdr:colOff>
      <xdr:row>70</xdr:row>
      <xdr:rowOff>28511</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6230600" y="12030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43041</xdr:rowOff>
    </xdr:from>
    <xdr:to>
      <xdr:col>85</xdr:col>
      <xdr:colOff>127000</xdr:colOff>
      <xdr:row>79</xdr:row>
      <xdr:rowOff>44450</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flipV="1">
          <a:off x="15481300" y="13587591"/>
          <a:ext cx="838200" cy="1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2291</xdr:rowOff>
    </xdr:from>
    <xdr:ext cx="534377" cy="259045"/>
    <xdr:sp macro="" textlink="">
      <xdr:nvSpPr>
        <xdr:cNvPr id="639" name="災害復旧費平均値テキスト">
          <a:extLst>
            <a:ext uri="{FF2B5EF4-FFF2-40B4-BE49-F238E27FC236}">
              <a16:creationId xmlns:a16="http://schemas.microsoft.com/office/drawing/2014/main" id="{00000000-0008-0000-0700-00007F020000}"/>
            </a:ext>
          </a:extLst>
        </xdr:cNvPr>
        <xdr:cNvSpPr txBox="1"/>
      </xdr:nvSpPr>
      <xdr:spPr>
        <a:xfrm>
          <a:off x="16370300" y="132039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150864</xdr:rowOff>
    </xdr:from>
    <xdr:to>
      <xdr:col>85</xdr:col>
      <xdr:colOff>177800</xdr:colOff>
      <xdr:row>78</xdr:row>
      <xdr:rowOff>81014</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6268700" y="13352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163258</xdr:rowOff>
    </xdr:from>
    <xdr:to>
      <xdr:col>81</xdr:col>
      <xdr:colOff>101600</xdr:colOff>
      <xdr:row>78</xdr:row>
      <xdr:rowOff>93408</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5430500" y="13364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109935</xdr:rowOff>
    </xdr:from>
    <xdr:ext cx="534377"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5214111" y="13140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102832</xdr:rowOff>
    </xdr:from>
    <xdr:to>
      <xdr:col>76</xdr:col>
      <xdr:colOff>165100</xdr:colOff>
      <xdr:row>78</xdr:row>
      <xdr:rowOff>32982</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4541500" y="13304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49509</xdr:rowOff>
    </xdr:from>
    <xdr:ext cx="534377"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4325111" y="13079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47" name="直線コネクタ 646">
          <a:extLst>
            <a:ext uri="{FF2B5EF4-FFF2-40B4-BE49-F238E27FC236}">
              <a16:creationId xmlns:a16="http://schemas.microsoft.com/office/drawing/2014/main" id="{00000000-0008-0000-0700-000087020000}"/>
            </a:ext>
          </a:extLst>
        </xdr:cNvPr>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127102</xdr:rowOff>
    </xdr:from>
    <xdr:to>
      <xdr:col>72</xdr:col>
      <xdr:colOff>38100</xdr:colOff>
      <xdr:row>78</xdr:row>
      <xdr:rowOff>57252</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3652500" y="13328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73779</xdr:rowOff>
    </xdr:from>
    <xdr:ext cx="534377"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3436111" y="13103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134519</xdr:rowOff>
    </xdr:from>
    <xdr:to>
      <xdr:col>67</xdr:col>
      <xdr:colOff>101600</xdr:colOff>
      <xdr:row>78</xdr:row>
      <xdr:rowOff>64669</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2763500" y="13336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81196</xdr:rowOff>
    </xdr:from>
    <xdr:ext cx="534377"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547111" y="13111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163691</xdr:rowOff>
    </xdr:from>
    <xdr:to>
      <xdr:col>85</xdr:col>
      <xdr:colOff>177800</xdr:colOff>
      <xdr:row>79</xdr:row>
      <xdr:rowOff>93841</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6268700" y="13536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78618</xdr:rowOff>
    </xdr:from>
    <xdr:ext cx="378565" cy="259045"/>
    <xdr:sp macro="" textlink="">
      <xdr:nvSpPr>
        <xdr:cNvPr id="658" name="災害復旧費該当値テキスト">
          <a:extLst>
            <a:ext uri="{FF2B5EF4-FFF2-40B4-BE49-F238E27FC236}">
              <a16:creationId xmlns:a16="http://schemas.microsoft.com/office/drawing/2014/main" id="{00000000-0008-0000-0700-000092020000}"/>
            </a:ext>
          </a:extLst>
        </xdr:cNvPr>
        <xdr:cNvSpPr txBox="1"/>
      </xdr:nvSpPr>
      <xdr:spPr>
        <a:xfrm>
          <a:off x="16370300" y="134517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65" name="楕円 664">
          <a:extLst>
            <a:ext uri="{FF2B5EF4-FFF2-40B4-BE49-F238E27FC236}">
              <a16:creationId xmlns:a16="http://schemas.microsoft.com/office/drawing/2014/main" id="{00000000-0008-0000-0700-000099020000}"/>
            </a:ext>
          </a:extLst>
        </xdr:cNvPr>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9" name="公債費グラフ枠">
          <a:extLst>
            <a:ext uri="{FF2B5EF4-FFF2-40B4-BE49-F238E27FC236}">
              <a16:creationId xmlns:a16="http://schemas.microsoft.com/office/drawing/2014/main" id="{00000000-0008-0000-0700-0000B1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123379</xdr:rowOff>
    </xdr:from>
    <xdr:to>
      <xdr:col>85</xdr:col>
      <xdr:colOff>126364</xdr:colOff>
      <xdr:row>99</xdr:row>
      <xdr:rowOff>41551</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6317595" y="15725329"/>
          <a:ext cx="1269" cy="12897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45378</xdr:rowOff>
    </xdr:from>
    <xdr:ext cx="378565" cy="259045"/>
    <xdr:sp macro="" textlink="">
      <xdr:nvSpPr>
        <xdr:cNvPr id="691" name="公債費最小値テキスト">
          <a:extLst>
            <a:ext uri="{FF2B5EF4-FFF2-40B4-BE49-F238E27FC236}">
              <a16:creationId xmlns:a16="http://schemas.microsoft.com/office/drawing/2014/main" id="{00000000-0008-0000-0700-0000B3020000}"/>
            </a:ext>
          </a:extLst>
        </xdr:cNvPr>
        <xdr:cNvSpPr txBox="1"/>
      </xdr:nvSpPr>
      <xdr:spPr>
        <a:xfrm>
          <a:off x="16370300" y="170189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41551</xdr:rowOff>
    </xdr:from>
    <xdr:to>
      <xdr:col>86</xdr:col>
      <xdr:colOff>25400</xdr:colOff>
      <xdr:row>99</xdr:row>
      <xdr:rowOff>41551</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6230600" y="170151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70056</xdr:rowOff>
    </xdr:from>
    <xdr:ext cx="599010" cy="259045"/>
    <xdr:sp macro="" textlink="">
      <xdr:nvSpPr>
        <xdr:cNvPr id="693" name="公債費最大値テキスト">
          <a:extLst>
            <a:ext uri="{FF2B5EF4-FFF2-40B4-BE49-F238E27FC236}">
              <a16:creationId xmlns:a16="http://schemas.microsoft.com/office/drawing/2014/main" id="{00000000-0008-0000-0700-0000B5020000}"/>
            </a:ext>
          </a:extLst>
        </xdr:cNvPr>
        <xdr:cNvSpPr txBox="1"/>
      </xdr:nvSpPr>
      <xdr:spPr>
        <a:xfrm>
          <a:off x="16370300" y="15500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339,284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123379</xdr:rowOff>
    </xdr:from>
    <xdr:to>
      <xdr:col>86</xdr:col>
      <xdr:colOff>25400</xdr:colOff>
      <xdr:row>91</xdr:row>
      <xdr:rowOff>123379</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6230600" y="157253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3009</xdr:rowOff>
    </xdr:from>
    <xdr:to>
      <xdr:col>85</xdr:col>
      <xdr:colOff>127000</xdr:colOff>
      <xdr:row>98</xdr:row>
      <xdr:rowOff>40660</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flipV="1">
          <a:off x="15481300" y="16805109"/>
          <a:ext cx="838200" cy="37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35313</xdr:rowOff>
    </xdr:from>
    <xdr:ext cx="599010" cy="259045"/>
    <xdr:sp macro="" textlink="">
      <xdr:nvSpPr>
        <xdr:cNvPr id="696" name="公債費平均値テキスト">
          <a:extLst>
            <a:ext uri="{FF2B5EF4-FFF2-40B4-BE49-F238E27FC236}">
              <a16:creationId xmlns:a16="http://schemas.microsoft.com/office/drawing/2014/main" id="{00000000-0008-0000-0700-0000B8020000}"/>
            </a:ext>
          </a:extLst>
        </xdr:cNvPr>
        <xdr:cNvSpPr txBox="1"/>
      </xdr:nvSpPr>
      <xdr:spPr>
        <a:xfrm>
          <a:off x="16370300" y="1632306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12436</xdr:rowOff>
    </xdr:from>
    <xdr:to>
      <xdr:col>85</xdr:col>
      <xdr:colOff>177800</xdr:colOff>
      <xdr:row>96</xdr:row>
      <xdr:rowOff>114036</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6268700" y="16471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40660</xdr:rowOff>
    </xdr:from>
    <xdr:to>
      <xdr:col>81</xdr:col>
      <xdr:colOff>50800</xdr:colOff>
      <xdr:row>98</xdr:row>
      <xdr:rowOff>61850</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flipV="1">
          <a:off x="14592300" y="16842760"/>
          <a:ext cx="889000" cy="21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54682</xdr:rowOff>
    </xdr:from>
    <xdr:to>
      <xdr:col>81</xdr:col>
      <xdr:colOff>101600</xdr:colOff>
      <xdr:row>96</xdr:row>
      <xdr:rowOff>156282</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5430500" y="16513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1359</xdr:rowOff>
    </xdr:from>
    <xdr:ext cx="59901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5181795" y="16289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61850</xdr:rowOff>
    </xdr:from>
    <xdr:to>
      <xdr:col>76</xdr:col>
      <xdr:colOff>114300</xdr:colOff>
      <xdr:row>98</xdr:row>
      <xdr:rowOff>68118</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flipV="1">
          <a:off x="13703300" y="16863950"/>
          <a:ext cx="889000" cy="6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84472</xdr:rowOff>
    </xdr:from>
    <xdr:to>
      <xdr:col>76</xdr:col>
      <xdr:colOff>165100</xdr:colOff>
      <xdr:row>97</xdr:row>
      <xdr:rowOff>14622</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4541500" y="1654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31149</xdr:rowOff>
    </xdr:from>
    <xdr:ext cx="59901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4292795" y="16318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62871</xdr:rowOff>
    </xdr:from>
    <xdr:to>
      <xdr:col>71</xdr:col>
      <xdr:colOff>177800</xdr:colOff>
      <xdr:row>98</xdr:row>
      <xdr:rowOff>68118</xdr:rowOff>
    </xdr:to>
    <xdr:cxnSp macro="">
      <xdr:nvCxnSpPr>
        <xdr:cNvPr id="704" name="直線コネクタ 703">
          <a:extLst>
            <a:ext uri="{FF2B5EF4-FFF2-40B4-BE49-F238E27FC236}">
              <a16:creationId xmlns:a16="http://schemas.microsoft.com/office/drawing/2014/main" id="{00000000-0008-0000-0700-0000C0020000}"/>
            </a:ext>
          </a:extLst>
        </xdr:cNvPr>
        <xdr:cNvCxnSpPr/>
      </xdr:nvCxnSpPr>
      <xdr:spPr>
        <a:xfrm>
          <a:off x="12814300" y="16864971"/>
          <a:ext cx="889000" cy="5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83283</xdr:rowOff>
    </xdr:from>
    <xdr:to>
      <xdr:col>72</xdr:col>
      <xdr:colOff>38100</xdr:colOff>
      <xdr:row>97</xdr:row>
      <xdr:rowOff>13433</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3652500" y="16542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29960</xdr:rowOff>
    </xdr:from>
    <xdr:ext cx="59901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3403795" y="16317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77477</xdr:rowOff>
    </xdr:from>
    <xdr:to>
      <xdr:col>67</xdr:col>
      <xdr:colOff>101600</xdr:colOff>
      <xdr:row>97</xdr:row>
      <xdr:rowOff>7627</xdr:rowOff>
    </xdr:to>
    <xdr:sp macro=""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2763500" y="16536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24154</xdr:rowOff>
    </xdr:from>
    <xdr:ext cx="59901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2514795" y="16311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123659</xdr:rowOff>
    </xdr:from>
    <xdr:to>
      <xdr:col>85</xdr:col>
      <xdr:colOff>177800</xdr:colOff>
      <xdr:row>98</xdr:row>
      <xdr:rowOff>53809</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6268700" y="16754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102086</xdr:rowOff>
    </xdr:from>
    <xdr:ext cx="534377" cy="259045"/>
    <xdr:sp macro="" textlink="">
      <xdr:nvSpPr>
        <xdr:cNvPr id="715" name="公債費該当値テキスト">
          <a:extLst>
            <a:ext uri="{FF2B5EF4-FFF2-40B4-BE49-F238E27FC236}">
              <a16:creationId xmlns:a16="http://schemas.microsoft.com/office/drawing/2014/main" id="{00000000-0008-0000-0700-0000CB020000}"/>
            </a:ext>
          </a:extLst>
        </xdr:cNvPr>
        <xdr:cNvSpPr txBox="1"/>
      </xdr:nvSpPr>
      <xdr:spPr>
        <a:xfrm>
          <a:off x="16370300" y="16732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161310</xdr:rowOff>
    </xdr:from>
    <xdr:to>
      <xdr:col>81</xdr:col>
      <xdr:colOff>101600</xdr:colOff>
      <xdr:row>98</xdr:row>
      <xdr:rowOff>91460</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5430500" y="1679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82587</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5214111" y="16884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11050</xdr:rowOff>
    </xdr:from>
    <xdr:to>
      <xdr:col>76</xdr:col>
      <xdr:colOff>165100</xdr:colOff>
      <xdr:row>98</xdr:row>
      <xdr:rowOff>112650</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4541500" y="1681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103777</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4325111" y="16905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17318</xdr:rowOff>
    </xdr:from>
    <xdr:to>
      <xdr:col>72</xdr:col>
      <xdr:colOff>38100</xdr:colOff>
      <xdr:row>98</xdr:row>
      <xdr:rowOff>118918</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3652500" y="16819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110045</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3436111" y="16912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12071</xdr:rowOff>
    </xdr:from>
    <xdr:to>
      <xdr:col>67</xdr:col>
      <xdr:colOff>101600</xdr:colOff>
      <xdr:row>98</xdr:row>
      <xdr:rowOff>113671</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2763500" y="16814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104798</xdr:rowOff>
    </xdr:from>
    <xdr:ext cx="534377"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2547111" y="16906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a:extLst>
            <a:ext uri="{FF2B5EF4-FFF2-40B4-BE49-F238E27FC236}">
              <a16:creationId xmlns:a16="http://schemas.microsoft.com/office/drawing/2014/main" id="{00000000-0008-0000-0700-0000E8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51895</xdr:rowOff>
    </xdr:from>
    <xdr:to>
      <xdr:col>116</xdr:col>
      <xdr:colOff>62864</xdr:colOff>
      <xdr:row>38</xdr:row>
      <xdr:rowOff>139700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flipV="1">
          <a:off x="22159595" y="5366845"/>
          <a:ext cx="1269" cy="1287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5915</xdr:rowOff>
    </xdr:from>
    <xdr:ext cx="249299" cy="259045"/>
    <xdr:sp macro="" textlink="">
      <xdr:nvSpPr>
        <xdr:cNvPr id="746" name="諸支出金最小値テキスト">
          <a:extLst>
            <a:ext uri="{FF2B5EF4-FFF2-40B4-BE49-F238E27FC236}">
              <a16:creationId xmlns:a16="http://schemas.microsoft.com/office/drawing/2014/main" id="{00000000-0008-0000-0700-0000EA020000}"/>
            </a:ext>
          </a:extLst>
        </xdr:cNvPr>
        <xdr:cNvSpPr txBox="1"/>
      </xdr:nvSpPr>
      <xdr:spPr>
        <a:xfrm>
          <a:off x="22212300" y="66924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170022</xdr:rowOff>
    </xdr:from>
    <xdr:ext cx="534377" cy="259045"/>
    <xdr:sp macro="" textlink="">
      <xdr:nvSpPr>
        <xdr:cNvPr id="748" name="諸支出金最大値テキスト">
          <a:extLst>
            <a:ext uri="{FF2B5EF4-FFF2-40B4-BE49-F238E27FC236}">
              <a16:creationId xmlns:a16="http://schemas.microsoft.com/office/drawing/2014/main" id="{00000000-0008-0000-0700-0000EC020000}"/>
            </a:ext>
          </a:extLst>
        </xdr:cNvPr>
        <xdr:cNvSpPr txBox="1"/>
      </xdr:nvSpPr>
      <xdr:spPr>
        <a:xfrm>
          <a:off x="22212300" y="5142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56,341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51895</xdr:rowOff>
    </xdr:from>
    <xdr:to>
      <xdr:col>116</xdr:col>
      <xdr:colOff>152400</xdr:colOff>
      <xdr:row>31</xdr:row>
      <xdr:rowOff>51895</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2072600" y="5366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94815</xdr:rowOff>
    </xdr:from>
    <xdr:ext cx="378565" cy="259045"/>
    <xdr:sp macro="" textlink="">
      <xdr:nvSpPr>
        <xdr:cNvPr id="751" name="諸支出金平均値テキスト">
          <a:extLst>
            <a:ext uri="{FF2B5EF4-FFF2-40B4-BE49-F238E27FC236}">
              <a16:creationId xmlns:a16="http://schemas.microsoft.com/office/drawing/2014/main" id="{00000000-0008-0000-0700-0000EF020000}"/>
            </a:ext>
          </a:extLst>
        </xdr:cNvPr>
        <xdr:cNvSpPr txBox="1"/>
      </xdr:nvSpPr>
      <xdr:spPr>
        <a:xfrm>
          <a:off x="22212300" y="643846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71938</xdr:rowOff>
    </xdr:from>
    <xdr:to>
      <xdr:col>116</xdr:col>
      <xdr:colOff>114300</xdr:colOff>
      <xdr:row>39</xdr:row>
      <xdr:rowOff>2088</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2110700" y="6587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85151</xdr:rowOff>
    </xdr:from>
    <xdr:to>
      <xdr:col>112</xdr:col>
      <xdr:colOff>38100</xdr:colOff>
      <xdr:row>39</xdr:row>
      <xdr:rowOff>15301</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1272500" y="6600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31828</xdr:rowOff>
    </xdr:from>
    <xdr:ext cx="378565"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134017" y="63754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80442</xdr:rowOff>
    </xdr:from>
    <xdr:to>
      <xdr:col>107</xdr:col>
      <xdr:colOff>101600</xdr:colOff>
      <xdr:row>39</xdr:row>
      <xdr:rowOff>10592</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20383500" y="6595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27119</xdr:rowOff>
    </xdr:from>
    <xdr:ext cx="378565"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0245017" y="63707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68646</xdr:rowOff>
    </xdr:from>
    <xdr:to>
      <xdr:col>102</xdr:col>
      <xdr:colOff>165100</xdr:colOff>
      <xdr:row>38</xdr:row>
      <xdr:rowOff>170246</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19494500" y="658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15323</xdr:rowOff>
    </xdr:from>
    <xdr:ext cx="378565"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9356017" y="63589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83093</xdr:rowOff>
    </xdr:from>
    <xdr:to>
      <xdr:col>98</xdr:col>
      <xdr:colOff>38100</xdr:colOff>
      <xdr:row>39</xdr:row>
      <xdr:rowOff>13243</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18605500" y="6598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29770</xdr:rowOff>
    </xdr:from>
    <xdr:ext cx="378565"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8467017" y="63734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50365</xdr:rowOff>
    </xdr:from>
    <xdr:ext cx="249299" cy="259045"/>
    <xdr:sp macro="" textlink="">
      <xdr:nvSpPr>
        <xdr:cNvPr id="770" name="諸支出金該当値テキスト">
          <a:extLst>
            <a:ext uri="{FF2B5EF4-FFF2-40B4-BE49-F238E27FC236}">
              <a16:creationId xmlns:a16="http://schemas.microsoft.com/office/drawing/2014/main" id="{00000000-0008-0000-0700-000002030000}"/>
            </a:ext>
          </a:extLst>
        </xdr:cNvPr>
        <xdr:cNvSpPr txBox="1"/>
      </xdr:nvSpPr>
      <xdr:spPr>
        <a:xfrm>
          <a:off x="22212300" y="65654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前年度繰上充用金グラフ枠">
          <a:extLst>
            <a:ext uri="{FF2B5EF4-FFF2-40B4-BE49-F238E27FC236}">
              <a16:creationId xmlns:a16="http://schemas.microsoft.com/office/drawing/2014/main" id="{00000000-0008-0000-0700-000019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5" name="前年度繰上充用金最小値テキスト">
          <a:extLst>
            <a:ext uri="{FF2B5EF4-FFF2-40B4-BE49-F238E27FC236}">
              <a16:creationId xmlns:a16="http://schemas.microsoft.com/office/drawing/2014/main" id="{00000000-0008-0000-0700-00001B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7" name="前年度繰上充用金最大値テキスト">
          <a:extLst>
            <a:ext uri="{FF2B5EF4-FFF2-40B4-BE49-F238E27FC236}">
              <a16:creationId xmlns:a16="http://schemas.microsoft.com/office/drawing/2014/main" id="{00000000-0008-0000-0700-00001D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0" name="前年度繰上充用金平均値テキスト">
          <a:extLst>
            <a:ext uri="{FF2B5EF4-FFF2-40B4-BE49-F238E27FC236}">
              <a16:creationId xmlns:a16="http://schemas.microsoft.com/office/drawing/2014/main" id="{00000000-0008-0000-0700-000020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9" name="前年度繰上充用金該当値テキスト">
          <a:extLst>
            <a:ext uri="{FF2B5EF4-FFF2-40B4-BE49-F238E27FC236}">
              <a16:creationId xmlns:a16="http://schemas.microsoft.com/office/drawing/2014/main" id="{00000000-0008-0000-0700-000033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8" name="正方形/長方形 827">
          <a:extLst>
            <a:ext uri="{FF2B5EF4-FFF2-40B4-BE49-F238E27FC236}">
              <a16:creationId xmlns:a16="http://schemas.microsoft.com/office/drawing/2014/main" id="{00000000-0008-0000-0700-00003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9" name="正方形/長方形 828">
          <a:extLst>
            <a:ext uri="{FF2B5EF4-FFF2-40B4-BE49-F238E27FC236}">
              <a16:creationId xmlns:a16="http://schemas.microsoft.com/office/drawing/2014/main" id="{00000000-0008-0000-0700-00003D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歳出決算総額は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4,132,103</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千円であり、住民一人当たり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556,962</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円となっている。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民生費は住民一人</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当たり</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171,276</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円となっている。前年度に比べ約</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％減少しており</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、類似団体内平均や全国平均と比較すると低い水準ではあるが、今後少子化対策における子育て関連経費の増加が見込まれるため、経費の適正な執行に努めていく。</a:t>
          </a:r>
          <a:endPar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商工費は住民一人当たり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17,863</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円となっている。前年度に比べ約</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31.5</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増加</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しており、</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令和３年度</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新型コロナウイルス感染症拡大の影響により</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中止となった</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田んぼアート</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が、令和４年度から再開となったことに伴う関連経費の増加が影響していると</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考えられる。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教育費は住民一人当たり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66,396</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円となっている。前年度に比べ約</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％減少しており、</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中央公民館及び村民体育館建設事業</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の完了に伴</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い普通建設事業費が縮小したことが原因</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と考えられる。今後は小学校屋根改修事業により</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増加することが</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予想されるが、公共施設等総合管理計画に基づき、計画的に事業を実施していく。</a:t>
          </a:r>
          <a:endPar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青森県田舎館村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財政調整基金残高は適切な財源の確保と歳出の精査により、取り崩し額を上回る歳計剰余金を毎年積み立て、令和</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４</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年度決算では標準財政規模</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107.78</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％となった。今後も引き続き中長期的視点に立ち、計画的かつ健全な財政運営に努めたい。</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なお、</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実質単年度収支が低い、または、マイナスの値となっているのは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R4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単年度収支が赤字でありかつ基金の取崩しを行ったためである。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青森県田舎館村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すべての会計で赤字は生じていないが、下水道・農業集落排水事業会計に基準外繰出を実施している。基準外繰出を必要としない適正な企業運営に努める。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青森県田舎館村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元利償還金については、地方債の計画的な発行に努めてきたことに加え、償還の終了により年々減少傾向にあったが、近年増加傾向となっている。　　　　　　　　　　　　　　　これは大型建設事業の終了に伴う償還額の増加が影響していると思われる。今後も新規発行の抑制や交付税措置のある有利な地方債を活用しながら健全な財政運営に努めていく。</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Ｐゴシック" panose="020B0600070205080204" pitchFamily="50" charset="-128"/>
              <a:ea typeface="ＭＳ Ｐゴシック" panose="020B0600070205080204" pitchFamily="50"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青森県田舎館村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地方債残高</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は大型建設事業に伴い</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H30</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年度に増加に転じ</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R3</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年度まで増加が続いたが、</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R4</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は、事業の縮小に伴い起債発行額が抑制されたため減少に転じたと考えられる。今後は、川部操車場跡地整備事業、小学校屋根改修事業の大型建設事業が続くため、来年度は再び増加に転じると考えられる。</a:t>
          </a:r>
          <a:endPar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公営企業債等繰入見込額については、公営企業会計の経営改善による基準外繰出の減少により平成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26</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年度以降減少している。また、退職手当負担見込額については、今後も同水準で推移するものと考えられる。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引き続き、積み立てに努めながら、将来世代の負担が過度にならない健全な財政運営を図る。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青森県田舎館村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基金全体</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で</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大き</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な</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割合を占める財政調整基金</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に、行革、経費節減等により捻出した決算剰余金を</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176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百万円積み立てたことや、公共施設等整備基金の新設、減債基金、学校教育施設整備基金、災害対策基金へ将来、必要な基金を積み立てたことにより、増加している。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将来の公共施設等の更新等に備えるため、新設した公共施設等整備基金や学校教育施設整備基金に積み立てを実施していきたい。</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学校教育施設整備基金：学校教育施設を整備する際の財源とする</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公共施設等整備基金：公共施設等を整備する際の財源とする。</a:t>
          </a: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奨学基金：修学に意欲があるにもかかわらず、経済的理由によって修学困難な者に対して、奨学金を貸与し有能な人材を育成することを目的とする奨学金貸付業務の財源とする。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災害対策基金：自然災害や感染症等の予防対策、復旧対策等を円滑に推進するための財源とする。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森林環境譲与税基金：森林整備及び木材利用の促進や普及啓発等に要する経費の財源とする。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学校教育施設整備基金：</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学校教育施設は老朽化が進んでいるため、将来の整備に備えて必要な基金を積み立てたことにより増加</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公共施設等整備基金：</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新たに設置したことによる皆増となっている。</a:t>
          </a: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奨学基金：利子を積み立てたことによる微増となっている。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災害対策基金：</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R4.8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月の大雨災害を受け、住民の生命・財産を守るため、必要な基金を積み立てたことにより増加となっている。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森林環境譲与税基金：森林環境譲与税を財源にした事業を実施し、その残金を積み立てたことにより微増となっている。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学校教育施設整備基金：将来の学校教育施設の整備に備える</a:t>
          </a:r>
          <a:endParaRPr kumimoji="0"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公共施設等整備基金：将来の公共施設等の整備に備える</a:t>
          </a: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奨学基金：奨学金貸与事務の円滑な履行に備え、計画的な運用に努める。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災害対策基金：自然災害や感染症等の対策に活用する。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森林環境譲与税基金：木材利用の促進や普及啓発に係る経費に活用する。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決算剰余</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金を</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176</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百万円積み立てた</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ことによる増加となっている。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川部操車場跡地整備事業、小学校屋根改修事業</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の償還開始により、取り崩しによる減少を見込んでいる。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近年の</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大規模な建設事業に伴</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い</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地方債の残高</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が</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増加</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したため、今後の繰上償還等の対応を見据えて積み立てを行った。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今後も地方債残高の増加が予想されることから、繰上償還等の対応を見据えて積み立てを検討する。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0.5" zeroHeight="1" x14ac:dyDescent="0.25"/>
  <cols>
    <col min="1" max="11" width="2.1328125" style="180" customWidth="1"/>
    <col min="12" max="12" width="2.19921875" style="180" customWidth="1"/>
    <col min="13" max="17" width="2.33203125" style="180" customWidth="1"/>
    <col min="18" max="119" width="2.1328125" style="180" customWidth="1"/>
    <col min="120" max="16384" width="0" style="180" hidden="1"/>
  </cols>
  <sheetData>
    <row r="1" spans="1:119" ht="33" customHeight="1" x14ac:dyDescent="0.25">
      <c r="B1" s="591" t="s">
        <v>82</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3.25" thickBot="1" x14ac:dyDescent="0.3">
      <c r="B2" s="182" t="s">
        <v>83</v>
      </c>
      <c r="C2" s="182"/>
      <c r="D2" s="183"/>
    </row>
    <row r="3" spans="1:119" ht="18.75" customHeight="1" thickBot="1" x14ac:dyDescent="0.3">
      <c r="A3" s="181"/>
      <c r="B3" s="592" t="s">
        <v>84</v>
      </c>
      <c r="C3" s="593"/>
      <c r="D3" s="593"/>
      <c r="E3" s="594"/>
      <c r="F3" s="594"/>
      <c r="G3" s="594"/>
      <c r="H3" s="594"/>
      <c r="I3" s="594"/>
      <c r="J3" s="594"/>
      <c r="K3" s="594"/>
      <c r="L3" s="594" t="s">
        <v>85</v>
      </c>
      <c r="M3" s="594"/>
      <c r="N3" s="594"/>
      <c r="O3" s="594"/>
      <c r="P3" s="594"/>
      <c r="Q3" s="594"/>
      <c r="R3" s="597"/>
      <c r="S3" s="597"/>
      <c r="T3" s="597"/>
      <c r="U3" s="597"/>
      <c r="V3" s="598"/>
      <c r="W3" s="488" t="s">
        <v>86</v>
      </c>
      <c r="X3" s="489"/>
      <c r="Y3" s="489"/>
      <c r="Z3" s="489"/>
      <c r="AA3" s="489"/>
      <c r="AB3" s="593"/>
      <c r="AC3" s="597" t="s">
        <v>87</v>
      </c>
      <c r="AD3" s="489"/>
      <c r="AE3" s="489"/>
      <c r="AF3" s="489"/>
      <c r="AG3" s="489"/>
      <c r="AH3" s="489"/>
      <c r="AI3" s="489"/>
      <c r="AJ3" s="489"/>
      <c r="AK3" s="489"/>
      <c r="AL3" s="559"/>
      <c r="AM3" s="488" t="s">
        <v>88</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89</v>
      </c>
      <c r="BO3" s="489"/>
      <c r="BP3" s="489"/>
      <c r="BQ3" s="489"/>
      <c r="BR3" s="489"/>
      <c r="BS3" s="489"/>
      <c r="BT3" s="489"/>
      <c r="BU3" s="559"/>
      <c r="BV3" s="488" t="s">
        <v>90</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91</v>
      </c>
      <c r="CU3" s="489"/>
      <c r="CV3" s="489"/>
      <c r="CW3" s="489"/>
      <c r="CX3" s="489"/>
      <c r="CY3" s="489"/>
      <c r="CZ3" s="489"/>
      <c r="DA3" s="559"/>
      <c r="DB3" s="488" t="s">
        <v>92</v>
      </c>
      <c r="DC3" s="489"/>
      <c r="DD3" s="489"/>
      <c r="DE3" s="489"/>
      <c r="DF3" s="489"/>
      <c r="DG3" s="489"/>
      <c r="DH3" s="489"/>
      <c r="DI3" s="559"/>
    </row>
    <row r="4" spans="1:119" ht="18.75" customHeight="1" x14ac:dyDescent="0.25">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5"/>
      <c r="AN4" s="445"/>
      <c r="AO4" s="445"/>
      <c r="AP4" s="445"/>
      <c r="AQ4" s="445"/>
      <c r="AR4" s="445"/>
      <c r="AS4" s="445"/>
      <c r="AT4" s="445"/>
      <c r="AU4" s="445"/>
      <c r="AV4" s="445"/>
      <c r="AW4" s="445"/>
      <c r="AX4" s="600"/>
      <c r="AY4" s="411" t="s">
        <v>93</v>
      </c>
      <c r="AZ4" s="412"/>
      <c r="BA4" s="412"/>
      <c r="BB4" s="412"/>
      <c r="BC4" s="412"/>
      <c r="BD4" s="412"/>
      <c r="BE4" s="412"/>
      <c r="BF4" s="412"/>
      <c r="BG4" s="412"/>
      <c r="BH4" s="412"/>
      <c r="BI4" s="412"/>
      <c r="BJ4" s="412"/>
      <c r="BK4" s="412"/>
      <c r="BL4" s="412"/>
      <c r="BM4" s="413"/>
      <c r="BN4" s="414">
        <v>4561619</v>
      </c>
      <c r="BO4" s="415"/>
      <c r="BP4" s="415"/>
      <c r="BQ4" s="415"/>
      <c r="BR4" s="415"/>
      <c r="BS4" s="415"/>
      <c r="BT4" s="415"/>
      <c r="BU4" s="416"/>
      <c r="BV4" s="414">
        <v>4701616</v>
      </c>
      <c r="BW4" s="415"/>
      <c r="BX4" s="415"/>
      <c r="BY4" s="415"/>
      <c r="BZ4" s="415"/>
      <c r="CA4" s="415"/>
      <c r="CB4" s="415"/>
      <c r="CC4" s="416"/>
      <c r="CD4" s="585" t="s">
        <v>94</v>
      </c>
      <c r="CE4" s="586"/>
      <c r="CF4" s="586"/>
      <c r="CG4" s="586"/>
      <c r="CH4" s="586"/>
      <c r="CI4" s="586"/>
      <c r="CJ4" s="586"/>
      <c r="CK4" s="586"/>
      <c r="CL4" s="586"/>
      <c r="CM4" s="586"/>
      <c r="CN4" s="586"/>
      <c r="CO4" s="586"/>
      <c r="CP4" s="586"/>
      <c r="CQ4" s="586"/>
      <c r="CR4" s="586"/>
      <c r="CS4" s="587"/>
      <c r="CT4" s="588">
        <v>15.4</v>
      </c>
      <c r="CU4" s="589"/>
      <c r="CV4" s="589"/>
      <c r="CW4" s="589"/>
      <c r="CX4" s="589"/>
      <c r="CY4" s="589"/>
      <c r="CZ4" s="589"/>
      <c r="DA4" s="590"/>
      <c r="DB4" s="588">
        <v>20.5</v>
      </c>
      <c r="DC4" s="589"/>
      <c r="DD4" s="589"/>
      <c r="DE4" s="589"/>
      <c r="DF4" s="589"/>
      <c r="DG4" s="589"/>
      <c r="DH4" s="589"/>
      <c r="DI4" s="590"/>
    </row>
    <row r="5" spans="1:119" ht="18.75" customHeight="1" x14ac:dyDescent="0.25">
      <c r="A5" s="181"/>
      <c r="B5" s="595"/>
      <c r="C5" s="446"/>
      <c r="D5" s="446"/>
      <c r="E5" s="596"/>
      <c r="F5" s="596"/>
      <c r="G5" s="596"/>
      <c r="H5" s="596"/>
      <c r="I5" s="596"/>
      <c r="J5" s="596"/>
      <c r="K5" s="596"/>
      <c r="L5" s="596"/>
      <c r="M5" s="596"/>
      <c r="N5" s="596"/>
      <c r="O5" s="596"/>
      <c r="P5" s="596"/>
      <c r="Q5" s="596"/>
      <c r="R5" s="444"/>
      <c r="S5" s="444"/>
      <c r="T5" s="444"/>
      <c r="U5" s="444"/>
      <c r="V5" s="599"/>
      <c r="W5" s="515"/>
      <c r="X5" s="445"/>
      <c r="Y5" s="445"/>
      <c r="Z5" s="445"/>
      <c r="AA5" s="445"/>
      <c r="AB5" s="446"/>
      <c r="AC5" s="444"/>
      <c r="AD5" s="445"/>
      <c r="AE5" s="445"/>
      <c r="AF5" s="445"/>
      <c r="AG5" s="445"/>
      <c r="AH5" s="445"/>
      <c r="AI5" s="445"/>
      <c r="AJ5" s="445"/>
      <c r="AK5" s="445"/>
      <c r="AL5" s="600"/>
      <c r="AM5" s="478" t="s">
        <v>95</v>
      </c>
      <c r="AN5" s="393"/>
      <c r="AO5" s="393"/>
      <c r="AP5" s="393"/>
      <c r="AQ5" s="393"/>
      <c r="AR5" s="393"/>
      <c r="AS5" s="393"/>
      <c r="AT5" s="394"/>
      <c r="AU5" s="466" t="s">
        <v>96</v>
      </c>
      <c r="AV5" s="467"/>
      <c r="AW5" s="467"/>
      <c r="AX5" s="467"/>
      <c r="AY5" s="399" t="s">
        <v>97</v>
      </c>
      <c r="AZ5" s="400"/>
      <c r="BA5" s="400"/>
      <c r="BB5" s="400"/>
      <c r="BC5" s="400"/>
      <c r="BD5" s="400"/>
      <c r="BE5" s="400"/>
      <c r="BF5" s="400"/>
      <c r="BG5" s="400"/>
      <c r="BH5" s="400"/>
      <c r="BI5" s="400"/>
      <c r="BJ5" s="400"/>
      <c r="BK5" s="400"/>
      <c r="BL5" s="400"/>
      <c r="BM5" s="401"/>
      <c r="BN5" s="419">
        <v>4132103</v>
      </c>
      <c r="BO5" s="420"/>
      <c r="BP5" s="420"/>
      <c r="BQ5" s="420"/>
      <c r="BR5" s="420"/>
      <c r="BS5" s="420"/>
      <c r="BT5" s="420"/>
      <c r="BU5" s="421"/>
      <c r="BV5" s="419">
        <v>4145063</v>
      </c>
      <c r="BW5" s="420"/>
      <c r="BX5" s="420"/>
      <c r="BY5" s="420"/>
      <c r="BZ5" s="420"/>
      <c r="CA5" s="420"/>
      <c r="CB5" s="420"/>
      <c r="CC5" s="421"/>
      <c r="CD5" s="428" t="s">
        <v>98</v>
      </c>
      <c r="CE5" s="373"/>
      <c r="CF5" s="373"/>
      <c r="CG5" s="373"/>
      <c r="CH5" s="373"/>
      <c r="CI5" s="373"/>
      <c r="CJ5" s="373"/>
      <c r="CK5" s="373"/>
      <c r="CL5" s="373"/>
      <c r="CM5" s="373"/>
      <c r="CN5" s="373"/>
      <c r="CO5" s="373"/>
      <c r="CP5" s="373"/>
      <c r="CQ5" s="373"/>
      <c r="CR5" s="373"/>
      <c r="CS5" s="429"/>
      <c r="CT5" s="389">
        <v>84.6</v>
      </c>
      <c r="CU5" s="390"/>
      <c r="CV5" s="390"/>
      <c r="CW5" s="390"/>
      <c r="CX5" s="390"/>
      <c r="CY5" s="390"/>
      <c r="CZ5" s="390"/>
      <c r="DA5" s="391"/>
      <c r="DB5" s="389">
        <v>78.3</v>
      </c>
      <c r="DC5" s="390"/>
      <c r="DD5" s="390"/>
      <c r="DE5" s="390"/>
      <c r="DF5" s="390"/>
      <c r="DG5" s="390"/>
      <c r="DH5" s="390"/>
      <c r="DI5" s="391"/>
    </row>
    <row r="6" spans="1:119" ht="18.75" customHeight="1" x14ac:dyDescent="0.25">
      <c r="A6" s="181"/>
      <c r="B6" s="565" t="s">
        <v>99</v>
      </c>
      <c r="C6" s="443"/>
      <c r="D6" s="443"/>
      <c r="E6" s="566"/>
      <c r="F6" s="566"/>
      <c r="G6" s="566"/>
      <c r="H6" s="566"/>
      <c r="I6" s="566"/>
      <c r="J6" s="566"/>
      <c r="K6" s="566"/>
      <c r="L6" s="566" t="s">
        <v>100</v>
      </c>
      <c r="M6" s="566"/>
      <c r="N6" s="566"/>
      <c r="O6" s="566"/>
      <c r="P6" s="566"/>
      <c r="Q6" s="566"/>
      <c r="R6" s="441"/>
      <c r="S6" s="441"/>
      <c r="T6" s="441"/>
      <c r="U6" s="441"/>
      <c r="V6" s="572"/>
      <c r="W6" s="500" t="s">
        <v>101</v>
      </c>
      <c r="X6" s="442"/>
      <c r="Y6" s="442"/>
      <c r="Z6" s="442"/>
      <c r="AA6" s="442"/>
      <c r="AB6" s="443"/>
      <c r="AC6" s="577" t="s">
        <v>102</v>
      </c>
      <c r="AD6" s="578"/>
      <c r="AE6" s="578"/>
      <c r="AF6" s="578"/>
      <c r="AG6" s="578"/>
      <c r="AH6" s="578"/>
      <c r="AI6" s="578"/>
      <c r="AJ6" s="578"/>
      <c r="AK6" s="578"/>
      <c r="AL6" s="579"/>
      <c r="AM6" s="478" t="s">
        <v>103</v>
      </c>
      <c r="AN6" s="393"/>
      <c r="AO6" s="393"/>
      <c r="AP6" s="393"/>
      <c r="AQ6" s="393"/>
      <c r="AR6" s="393"/>
      <c r="AS6" s="393"/>
      <c r="AT6" s="394"/>
      <c r="AU6" s="466" t="s">
        <v>96</v>
      </c>
      <c r="AV6" s="467"/>
      <c r="AW6" s="467"/>
      <c r="AX6" s="467"/>
      <c r="AY6" s="399" t="s">
        <v>104</v>
      </c>
      <c r="AZ6" s="400"/>
      <c r="BA6" s="400"/>
      <c r="BB6" s="400"/>
      <c r="BC6" s="400"/>
      <c r="BD6" s="400"/>
      <c r="BE6" s="400"/>
      <c r="BF6" s="400"/>
      <c r="BG6" s="400"/>
      <c r="BH6" s="400"/>
      <c r="BI6" s="400"/>
      <c r="BJ6" s="400"/>
      <c r="BK6" s="400"/>
      <c r="BL6" s="400"/>
      <c r="BM6" s="401"/>
      <c r="BN6" s="419">
        <v>429516</v>
      </c>
      <c r="BO6" s="420"/>
      <c r="BP6" s="420"/>
      <c r="BQ6" s="420"/>
      <c r="BR6" s="420"/>
      <c r="BS6" s="420"/>
      <c r="BT6" s="420"/>
      <c r="BU6" s="421"/>
      <c r="BV6" s="419">
        <v>556553</v>
      </c>
      <c r="BW6" s="420"/>
      <c r="BX6" s="420"/>
      <c r="BY6" s="420"/>
      <c r="BZ6" s="420"/>
      <c r="CA6" s="420"/>
      <c r="CB6" s="420"/>
      <c r="CC6" s="421"/>
      <c r="CD6" s="428" t="s">
        <v>105</v>
      </c>
      <c r="CE6" s="373"/>
      <c r="CF6" s="373"/>
      <c r="CG6" s="373"/>
      <c r="CH6" s="373"/>
      <c r="CI6" s="373"/>
      <c r="CJ6" s="373"/>
      <c r="CK6" s="373"/>
      <c r="CL6" s="373"/>
      <c r="CM6" s="373"/>
      <c r="CN6" s="373"/>
      <c r="CO6" s="373"/>
      <c r="CP6" s="373"/>
      <c r="CQ6" s="373"/>
      <c r="CR6" s="373"/>
      <c r="CS6" s="429"/>
      <c r="CT6" s="562">
        <v>85.5</v>
      </c>
      <c r="CU6" s="563"/>
      <c r="CV6" s="563"/>
      <c r="CW6" s="563"/>
      <c r="CX6" s="563"/>
      <c r="CY6" s="563"/>
      <c r="CZ6" s="563"/>
      <c r="DA6" s="564"/>
      <c r="DB6" s="562">
        <v>81.3</v>
      </c>
      <c r="DC6" s="563"/>
      <c r="DD6" s="563"/>
      <c r="DE6" s="563"/>
      <c r="DF6" s="563"/>
      <c r="DG6" s="563"/>
      <c r="DH6" s="563"/>
      <c r="DI6" s="564"/>
    </row>
    <row r="7" spans="1:119" ht="18.75" customHeight="1" x14ac:dyDescent="0.25">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8" t="s">
        <v>106</v>
      </c>
      <c r="AN7" s="393"/>
      <c r="AO7" s="393"/>
      <c r="AP7" s="393"/>
      <c r="AQ7" s="393"/>
      <c r="AR7" s="393"/>
      <c r="AS7" s="393"/>
      <c r="AT7" s="394"/>
      <c r="AU7" s="466" t="s">
        <v>96</v>
      </c>
      <c r="AV7" s="467"/>
      <c r="AW7" s="467"/>
      <c r="AX7" s="467"/>
      <c r="AY7" s="399" t="s">
        <v>107</v>
      </c>
      <c r="AZ7" s="400"/>
      <c r="BA7" s="400"/>
      <c r="BB7" s="400"/>
      <c r="BC7" s="400"/>
      <c r="BD7" s="400"/>
      <c r="BE7" s="400"/>
      <c r="BF7" s="400"/>
      <c r="BG7" s="400"/>
      <c r="BH7" s="400"/>
      <c r="BI7" s="400"/>
      <c r="BJ7" s="400"/>
      <c r="BK7" s="400"/>
      <c r="BL7" s="400"/>
      <c r="BM7" s="401"/>
      <c r="BN7" s="419">
        <v>15755</v>
      </c>
      <c r="BO7" s="420"/>
      <c r="BP7" s="420"/>
      <c r="BQ7" s="420"/>
      <c r="BR7" s="420"/>
      <c r="BS7" s="420"/>
      <c r="BT7" s="420"/>
      <c r="BU7" s="421"/>
      <c r="BV7" s="419">
        <v>2164</v>
      </c>
      <c r="BW7" s="420"/>
      <c r="BX7" s="420"/>
      <c r="BY7" s="420"/>
      <c r="BZ7" s="420"/>
      <c r="CA7" s="420"/>
      <c r="CB7" s="420"/>
      <c r="CC7" s="421"/>
      <c r="CD7" s="428" t="s">
        <v>108</v>
      </c>
      <c r="CE7" s="373"/>
      <c r="CF7" s="373"/>
      <c r="CG7" s="373"/>
      <c r="CH7" s="373"/>
      <c r="CI7" s="373"/>
      <c r="CJ7" s="373"/>
      <c r="CK7" s="373"/>
      <c r="CL7" s="373"/>
      <c r="CM7" s="373"/>
      <c r="CN7" s="373"/>
      <c r="CO7" s="373"/>
      <c r="CP7" s="373"/>
      <c r="CQ7" s="373"/>
      <c r="CR7" s="373"/>
      <c r="CS7" s="429"/>
      <c r="CT7" s="419">
        <v>2686837</v>
      </c>
      <c r="CU7" s="420"/>
      <c r="CV7" s="420"/>
      <c r="CW7" s="420"/>
      <c r="CX7" s="420"/>
      <c r="CY7" s="420"/>
      <c r="CZ7" s="420"/>
      <c r="DA7" s="421"/>
      <c r="DB7" s="419">
        <v>2704408</v>
      </c>
      <c r="DC7" s="420"/>
      <c r="DD7" s="420"/>
      <c r="DE7" s="420"/>
      <c r="DF7" s="420"/>
      <c r="DG7" s="420"/>
      <c r="DH7" s="420"/>
      <c r="DI7" s="421"/>
    </row>
    <row r="8" spans="1:119" ht="18.75" customHeight="1" thickBot="1" x14ac:dyDescent="0.3">
      <c r="A8" s="181"/>
      <c r="B8" s="570"/>
      <c r="C8" s="501"/>
      <c r="D8" s="501"/>
      <c r="E8" s="571"/>
      <c r="F8" s="571"/>
      <c r="G8" s="571"/>
      <c r="H8" s="571"/>
      <c r="I8" s="571"/>
      <c r="J8" s="571"/>
      <c r="K8" s="571"/>
      <c r="L8" s="571"/>
      <c r="M8" s="571"/>
      <c r="N8" s="571"/>
      <c r="O8" s="571"/>
      <c r="P8" s="571"/>
      <c r="Q8" s="571"/>
      <c r="R8" s="575"/>
      <c r="S8" s="575"/>
      <c r="T8" s="575"/>
      <c r="U8" s="575"/>
      <c r="V8" s="576"/>
      <c r="W8" s="490"/>
      <c r="X8" s="491"/>
      <c r="Y8" s="491"/>
      <c r="Z8" s="491"/>
      <c r="AA8" s="491"/>
      <c r="AB8" s="501"/>
      <c r="AC8" s="582"/>
      <c r="AD8" s="583"/>
      <c r="AE8" s="583"/>
      <c r="AF8" s="583"/>
      <c r="AG8" s="583"/>
      <c r="AH8" s="583"/>
      <c r="AI8" s="583"/>
      <c r="AJ8" s="583"/>
      <c r="AK8" s="583"/>
      <c r="AL8" s="584"/>
      <c r="AM8" s="478" t="s">
        <v>109</v>
      </c>
      <c r="AN8" s="393"/>
      <c r="AO8" s="393"/>
      <c r="AP8" s="393"/>
      <c r="AQ8" s="393"/>
      <c r="AR8" s="393"/>
      <c r="AS8" s="393"/>
      <c r="AT8" s="394"/>
      <c r="AU8" s="466" t="s">
        <v>96</v>
      </c>
      <c r="AV8" s="467"/>
      <c r="AW8" s="467"/>
      <c r="AX8" s="467"/>
      <c r="AY8" s="399" t="s">
        <v>110</v>
      </c>
      <c r="AZ8" s="400"/>
      <c r="BA8" s="400"/>
      <c r="BB8" s="400"/>
      <c r="BC8" s="400"/>
      <c r="BD8" s="400"/>
      <c r="BE8" s="400"/>
      <c r="BF8" s="400"/>
      <c r="BG8" s="400"/>
      <c r="BH8" s="400"/>
      <c r="BI8" s="400"/>
      <c r="BJ8" s="400"/>
      <c r="BK8" s="400"/>
      <c r="BL8" s="400"/>
      <c r="BM8" s="401"/>
      <c r="BN8" s="419">
        <v>413761</v>
      </c>
      <c r="BO8" s="420"/>
      <c r="BP8" s="420"/>
      <c r="BQ8" s="420"/>
      <c r="BR8" s="420"/>
      <c r="BS8" s="420"/>
      <c r="BT8" s="420"/>
      <c r="BU8" s="421"/>
      <c r="BV8" s="419">
        <v>554389</v>
      </c>
      <c r="BW8" s="420"/>
      <c r="BX8" s="420"/>
      <c r="BY8" s="420"/>
      <c r="BZ8" s="420"/>
      <c r="CA8" s="420"/>
      <c r="CB8" s="420"/>
      <c r="CC8" s="421"/>
      <c r="CD8" s="428" t="s">
        <v>111</v>
      </c>
      <c r="CE8" s="373"/>
      <c r="CF8" s="373"/>
      <c r="CG8" s="373"/>
      <c r="CH8" s="373"/>
      <c r="CI8" s="373"/>
      <c r="CJ8" s="373"/>
      <c r="CK8" s="373"/>
      <c r="CL8" s="373"/>
      <c r="CM8" s="373"/>
      <c r="CN8" s="373"/>
      <c r="CO8" s="373"/>
      <c r="CP8" s="373"/>
      <c r="CQ8" s="373"/>
      <c r="CR8" s="373"/>
      <c r="CS8" s="429"/>
      <c r="CT8" s="522">
        <v>0.27</v>
      </c>
      <c r="CU8" s="523"/>
      <c r="CV8" s="523"/>
      <c r="CW8" s="523"/>
      <c r="CX8" s="523"/>
      <c r="CY8" s="523"/>
      <c r="CZ8" s="523"/>
      <c r="DA8" s="524"/>
      <c r="DB8" s="522">
        <v>0.28000000000000003</v>
      </c>
      <c r="DC8" s="523"/>
      <c r="DD8" s="523"/>
      <c r="DE8" s="523"/>
      <c r="DF8" s="523"/>
      <c r="DG8" s="523"/>
      <c r="DH8" s="523"/>
      <c r="DI8" s="524"/>
    </row>
    <row r="9" spans="1:119" ht="18.75" customHeight="1" thickBot="1" x14ac:dyDescent="0.3">
      <c r="A9" s="181"/>
      <c r="B9" s="551" t="s">
        <v>112</v>
      </c>
      <c r="C9" s="552"/>
      <c r="D9" s="552"/>
      <c r="E9" s="552"/>
      <c r="F9" s="552"/>
      <c r="G9" s="552"/>
      <c r="H9" s="552"/>
      <c r="I9" s="552"/>
      <c r="J9" s="552"/>
      <c r="K9" s="472"/>
      <c r="L9" s="553" t="s">
        <v>113</v>
      </c>
      <c r="M9" s="554"/>
      <c r="N9" s="554"/>
      <c r="O9" s="554"/>
      <c r="P9" s="554"/>
      <c r="Q9" s="555"/>
      <c r="R9" s="556">
        <v>7326</v>
      </c>
      <c r="S9" s="557"/>
      <c r="T9" s="557"/>
      <c r="U9" s="557"/>
      <c r="V9" s="558"/>
      <c r="W9" s="488" t="s">
        <v>114</v>
      </c>
      <c r="X9" s="489"/>
      <c r="Y9" s="489"/>
      <c r="Z9" s="489"/>
      <c r="AA9" s="489"/>
      <c r="AB9" s="489"/>
      <c r="AC9" s="489"/>
      <c r="AD9" s="489"/>
      <c r="AE9" s="489"/>
      <c r="AF9" s="489"/>
      <c r="AG9" s="489"/>
      <c r="AH9" s="489"/>
      <c r="AI9" s="489"/>
      <c r="AJ9" s="489"/>
      <c r="AK9" s="489"/>
      <c r="AL9" s="559"/>
      <c r="AM9" s="478" t="s">
        <v>115</v>
      </c>
      <c r="AN9" s="393"/>
      <c r="AO9" s="393"/>
      <c r="AP9" s="393"/>
      <c r="AQ9" s="393"/>
      <c r="AR9" s="393"/>
      <c r="AS9" s="393"/>
      <c r="AT9" s="394"/>
      <c r="AU9" s="466" t="s">
        <v>116</v>
      </c>
      <c r="AV9" s="467"/>
      <c r="AW9" s="467"/>
      <c r="AX9" s="467"/>
      <c r="AY9" s="399" t="s">
        <v>117</v>
      </c>
      <c r="AZ9" s="400"/>
      <c r="BA9" s="400"/>
      <c r="BB9" s="400"/>
      <c r="BC9" s="400"/>
      <c r="BD9" s="400"/>
      <c r="BE9" s="400"/>
      <c r="BF9" s="400"/>
      <c r="BG9" s="400"/>
      <c r="BH9" s="400"/>
      <c r="BI9" s="400"/>
      <c r="BJ9" s="400"/>
      <c r="BK9" s="400"/>
      <c r="BL9" s="400"/>
      <c r="BM9" s="401"/>
      <c r="BN9" s="419">
        <v>-140628</v>
      </c>
      <c r="BO9" s="420"/>
      <c r="BP9" s="420"/>
      <c r="BQ9" s="420"/>
      <c r="BR9" s="420"/>
      <c r="BS9" s="420"/>
      <c r="BT9" s="420"/>
      <c r="BU9" s="421"/>
      <c r="BV9" s="419">
        <v>41907</v>
      </c>
      <c r="BW9" s="420"/>
      <c r="BX9" s="420"/>
      <c r="BY9" s="420"/>
      <c r="BZ9" s="420"/>
      <c r="CA9" s="420"/>
      <c r="CB9" s="420"/>
      <c r="CC9" s="421"/>
      <c r="CD9" s="428" t="s">
        <v>118</v>
      </c>
      <c r="CE9" s="373"/>
      <c r="CF9" s="373"/>
      <c r="CG9" s="373"/>
      <c r="CH9" s="373"/>
      <c r="CI9" s="373"/>
      <c r="CJ9" s="373"/>
      <c r="CK9" s="373"/>
      <c r="CL9" s="373"/>
      <c r="CM9" s="373"/>
      <c r="CN9" s="373"/>
      <c r="CO9" s="373"/>
      <c r="CP9" s="373"/>
      <c r="CQ9" s="373"/>
      <c r="CR9" s="373"/>
      <c r="CS9" s="429"/>
      <c r="CT9" s="389">
        <v>12.3</v>
      </c>
      <c r="CU9" s="390"/>
      <c r="CV9" s="390"/>
      <c r="CW9" s="390"/>
      <c r="CX9" s="390"/>
      <c r="CY9" s="390"/>
      <c r="CZ9" s="390"/>
      <c r="DA9" s="391"/>
      <c r="DB9" s="389">
        <v>10.7</v>
      </c>
      <c r="DC9" s="390"/>
      <c r="DD9" s="390"/>
      <c r="DE9" s="390"/>
      <c r="DF9" s="390"/>
      <c r="DG9" s="390"/>
      <c r="DH9" s="390"/>
      <c r="DI9" s="391"/>
    </row>
    <row r="10" spans="1:119" ht="18.75" customHeight="1" thickBot="1" x14ac:dyDescent="0.3">
      <c r="A10" s="181"/>
      <c r="B10" s="551"/>
      <c r="C10" s="552"/>
      <c r="D10" s="552"/>
      <c r="E10" s="552"/>
      <c r="F10" s="552"/>
      <c r="G10" s="552"/>
      <c r="H10" s="552"/>
      <c r="I10" s="552"/>
      <c r="J10" s="552"/>
      <c r="K10" s="472"/>
      <c r="L10" s="392" t="s">
        <v>119</v>
      </c>
      <c r="M10" s="393"/>
      <c r="N10" s="393"/>
      <c r="O10" s="393"/>
      <c r="P10" s="393"/>
      <c r="Q10" s="394"/>
      <c r="R10" s="395">
        <v>7783</v>
      </c>
      <c r="S10" s="396"/>
      <c r="T10" s="396"/>
      <c r="U10" s="396"/>
      <c r="V10" s="398"/>
      <c r="W10" s="560"/>
      <c r="X10" s="370"/>
      <c r="Y10" s="370"/>
      <c r="Z10" s="370"/>
      <c r="AA10" s="370"/>
      <c r="AB10" s="370"/>
      <c r="AC10" s="370"/>
      <c r="AD10" s="370"/>
      <c r="AE10" s="370"/>
      <c r="AF10" s="370"/>
      <c r="AG10" s="370"/>
      <c r="AH10" s="370"/>
      <c r="AI10" s="370"/>
      <c r="AJ10" s="370"/>
      <c r="AK10" s="370"/>
      <c r="AL10" s="561"/>
      <c r="AM10" s="478" t="s">
        <v>120</v>
      </c>
      <c r="AN10" s="393"/>
      <c r="AO10" s="393"/>
      <c r="AP10" s="393"/>
      <c r="AQ10" s="393"/>
      <c r="AR10" s="393"/>
      <c r="AS10" s="393"/>
      <c r="AT10" s="394"/>
      <c r="AU10" s="466" t="s">
        <v>121</v>
      </c>
      <c r="AV10" s="467"/>
      <c r="AW10" s="467"/>
      <c r="AX10" s="467"/>
      <c r="AY10" s="399" t="s">
        <v>122</v>
      </c>
      <c r="AZ10" s="400"/>
      <c r="BA10" s="400"/>
      <c r="BB10" s="400"/>
      <c r="BC10" s="400"/>
      <c r="BD10" s="400"/>
      <c r="BE10" s="400"/>
      <c r="BF10" s="400"/>
      <c r="BG10" s="400"/>
      <c r="BH10" s="400"/>
      <c r="BI10" s="400"/>
      <c r="BJ10" s="400"/>
      <c r="BK10" s="400"/>
      <c r="BL10" s="400"/>
      <c r="BM10" s="401"/>
      <c r="BN10" s="419">
        <v>3175</v>
      </c>
      <c r="BO10" s="420"/>
      <c r="BP10" s="420"/>
      <c r="BQ10" s="420"/>
      <c r="BR10" s="420"/>
      <c r="BS10" s="420"/>
      <c r="BT10" s="420"/>
      <c r="BU10" s="421"/>
      <c r="BV10" s="419">
        <v>2347</v>
      </c>
      <c r="BW10" s="420"/>
      <c r="BX10" s="420"/>
      <c r="BY10" s="420"/>
      <c r="BZ10" s="420"/>
      <c r="CA10" s="420"/>
      <c r="CB10" s="420"/>
      <c r="CC10" s="421"/>
      <c r="CD10" s="184" t="s">
        <v>123</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3">
      <c r="A11" s="181"/>
      <c r="B11" s="551"/>
      <c r="C11" s="552"/>
      <c r="D11" s="552"/>
      <c r="E11" s="552"/>
      <c r="F11" s="552"/>
      <c r="G11" s="552"/>
      <c r="H11" s="552"/>
      <c r="I11" s="552"/>
      <c r="J11" s="552"/>
      <c r="K11" s="472"/>
      <c r="L11" s="374" t="s">
        <v>124</v>
      </c>
      <c r="M11" s="375"/>
      <c r="N11" s="375"/>
      <c r="O11" s="375"/>
      <c r="P11" s="375"/>
      <c r="Q11" s="376"/>
      <c r="R11" s="548" t="s">
        <v>125</v>
      </c>
      <c r="S11" s="549"/>
      <c r="T11" s="549"/>
      <c r="U11" s="549"/>
      <c r="V11" s="550"/>
      <c r="W11" s="560"/>
      <c r="X11" s="370"/>
      <c r="Y11" s="370"/>
      <c r="Z11" s="370"/>
      <c r="AA11" s="370"/>
      <c r="AB11" s="370"/>
      <c r="AC11" s="370"/>
      <c r="AD11" s="370"/>
      <c r="AE11" s="370"/>
      <c r="AF11" s="370"/>
      <c r="AG11" s="370"/>
      <c r="AH11" s="370"/>
      <c r="AI11" s="370"/>
      <c r="AJ11" s="370"/>
      <c r="AK11" s="370"/>
      <c r="AL11" s="561"/>
      <c r="AM11" s="478" t="s">
        <v>126</v>
      </c>
      <c r="AN11" s="393"/>
      <c r="AO11" s="393"/>
      <c r="AP11" s="393"/>
      <c r="AQ11" s="393"/>
      <c r="AR11" s="393"/>
      <c r="AS11" s="393"/>
      <c r="AT11" s="394"/>
      <c r="AU11" s="466" t="s">
        <v>116</v>
      </c>
      <c r="AV11" s="467"/>
      <c r="AW11" s="467"/>
      <c r="AX11" s="467"/>
      <c r="AY11" s="399" t="s">
        <v>127</v>
      </c>
      <c r="AZ11" s="400"/>
      <c r="BA11" s="400"/>
      <c r="BB11" s="400"/>
      <c r="BC11" s="400"/>
      <c r="BD11" s="400"/>
      <c r="BE11" s="400"/>
      <c r="BF11" s="400"/>
      <c r="BG11" s="400"/>
      <c r="BH11" s="400"/>
      <c r="BI11" s="400"/>
      <c r="BJ11" s="400"/>
      <c r="BK11" s="400"/>
      <c r="BL11" s="400"/>
      <c r="BM11" s="401"/>
      <c r="BN11" s="419">
        <v>0</v>
      </c>
      <c r="BO11" s="420"/>
      <c r="BP11" s="420"/>
      <c r="BQ11" s="420"/>
      <c r="BR11" s="420"/>
      <c r="BS11" s="420"/>
      <c r="BT11" s="420"/>
      <c r="BU11" s="421"/>
      <c r="BV11" s="419">
        <v>0</v>
      </c>
      <c r="BW11" s="420"/>
      <c r="BX11" s="420"/>
      <c r="BY11" s="420"/>
      <c r="BZ11" s="420"/>
      <c r="CA11" s="420"/>
      <c r="CB11" s="420"/>
      <c r="CC11" s="421"/>
      <c r="CD11" s="428" t="s">
        <v>128</v>
      </c>
      <c r="CE11" s="373"/>
      <c r="CF11" s="373"/>
      <c r="CG11" s="373"/>
      <c r="CH11" s="373"/>
      <c r="CI11" s="373"/>
      <c r="CJ11" s="373"/>
      <c r="CK11" s="373"/>
      <c r="CL11" s="373"/>
      <c r="CM11" s="373"/>
      <c r="CN11" s="373"/>
      <c r="CO11" s="373"/>
      <c r="CP11" s="373"/>
      <c r="CQ11" s="373"/>
      <c r="CR11" s="373"/>
      <c r="CS11" s="429"/>
      <c r="CT11" s="522" t="s">
        <v>129</v>
      </c>
      <c r="CU11" s="523"/>
      <c r="CV11" s="523"/>
      <c r="CW11" s="523"/>
      <c r="CX11" s="523"/>
      <c r="CY11" s="523"/>
      <c r="CZ11" s="523"/>
      <c r="DA11" s="524"/>
      <c r="DB11" s="522" t="s">
        <v>129</v>
      </c>
      <c r="DC11" s="523"/>
      <c r="DD11" s="523"/>
      <c r="DE11" s="523"/>
      <c r="DF11" s="523"/>
      <c r="DG11" s="523"/>
      <c r="DH11" s="523"/>
      <c r="DI11" s="524"/>
    </row>
    <row r="12" spans="1:119" ht="18.75" customHeight="1" x14ac:dyDescent="0.25">
      <c r="A12" s="181"/>
      <c r="B12" s="525" t="s">
        <v>130</v>
      </c>
      <c r="C12" s="526"/>
      <c r="D12" s="526"/>
      <c r="E12" s="526"/>
      <c r="F12" s="526"/>
      <c r="G12" s="526"/>
      <c r="H12" s="526"/>
      <c r="I12" s="526"/>
      <c r="J12" s="526"/>
      <c r="K12" s="527"/>
      <c r="L12" s="534" t="s">
        <v>131</v>
      </c>
      <c r="M12" s="535"/>
      <c r="N12" s="535"/>
      <c r="O12" s="535"/>
      <c r="P12" s="535"/>
      <c r="Q12" s="536"/>
      <c r="R12" s="537">
        <v>7419</v>
      </c>
      <c r="S12" s="538"/>
      <c r="T12" s="538"/>
      <c r="U12" s="538"/>
      <c r="V12" s="539"/>
      <c r="W12" s="540" t="s">
        <v>1</v>
      </c>
      <c r="X12" s="467"/>
      <c r="Y12" s="467"/>
      <c r="Z12" s="467"/>
      <c r="AA12" s="467"/>
      <c r="AB12" s="541"/>
      <c r="AC12" s="542" t="s">
        <v>132</v>
      </c>
      <c r="AD12" s="543"/>
      <c r="AE12" s="543"/>
      <c r="AF12" s="543"/>
      <c r="AG12" s="544"/>
      <c r="AH12" s="542" t="s">
        <v>133</v>
      </c>
      <c r="AI12" s="543"/>
      <c r="AJ12" s="543"/>
      <c r="AK12" s="543"/>
      <c r="AL12" s="545"/>
      <c r="AM12" s="478" t="s">
        <v>134</v>
      </c>
      <c r="AN12" s="393"/>
      <c r="AO12" s="393"/>
      <c r="AP12" s="393"/>
      <c r="AQ12" s="393"/>
      <c r="AR12" s="393"/>
      <c r="AS12" s="393"/>
      <c r="AT12" s="394"/>
      <c r="AU12" s="466" t="s">
        <v>96</v>
      </c>
      <c r="AV12" s="467"/>
      <c r="AW12" s="467"/>
      <c r="AX12" s="467"/>
      <c r="AY12" s="399" t="s">
        <v>135</v>
      </c>
      <c r="AZ12" s="400"/>
      <c r="BA12" s="400"/>
      <c r="BB12" s="400"/>
      <c r="BC12" s="400"/>
      <c r="BD12" s="400"/>
      <c r="BE12" s="400"/>
      <c r="BF12" s="400"/>
      <c r="BG12" s="400"/>
      <c r="BH12" s="400"/>
      <c r="BI12" s="400"/>
      <c r="BJ12" s="400"/>
      <c r="BK12" s="400"/>
      <c r="BL12" s="400"/>
      <c r="BM12" s="401"/>
      <c r="BN12" s="419">
        <v>310000</v>
      </c>
      <c r="BO12" s="420"/>
      <c r="BP12" s="420"/>
      <c r="BQ12" s="420"/>
      <c r="BR12" s="420"/>
      <c r="BS12" s="420"/>
      <c r="BT12" s="420"/>
      <c r="BU12" s="421"/>
      <c r="BV12" s="419">
        <v>0</v>
      </c>
      <c r="BW12" s="420"/>
      <c r="BX12" s="420"/>
      <c r="BY12" s="420"/>
      <c r="BZ12" s="420"/>
      <c r="CA12" s="420"/>
      <c r="CB12" s="420"/>
      <c r="CC12" s="421"/>
      <c r="CD12" s="428" t="s">
        <v>136</v>
      </c>
      <c r="CE12" s="373"/>
      <c r="CF12" s="373"/>
      <c r="CG12" s="373"/>
      <c r="CH12" s="373"/>
      <c r="CI12" s="373"/>
      <c r="CJ12" s="373"/>
      <c r="CK12" s="373"/>
      <c r="CL12" s="373"/>
      <c r="CM12" s="373"/>
      <c r="CN12" s="373"/>
      <c r="CO12" s="373"/>
      <c r="CP12" s="373"/>
      <c r="CQ12" s="373"/>
      <c r="CR12" s="373"/>
      <c r="CS12" s="429"/>
      <c r="CT12" s="522" t="s">
        <v>129</v>
      </c>
      <c r="CU12" s="523"/>
      <c r="CV12" s="523"/>
      <c r="CW12" s="523"/>
      <c r="CX12" s="523"/>
      <c r="CY12" s="523"/>
      <c r="CZ12" s="523"/>
      <c r="DA12" s="524"/>
      <c r="DB12" s="522" t="s">
        <v>129</v>
      </c>
      <c r="DC12" s="523"/>
      <c r="DD12" s="523"/>
      <c r="DE12" s="523"/>
      <c r="DF12" s="523"/>
      <c r="DG12" s="523"/>
      <c r="DH12" s="523"/>
      <c r="DI12" s="524"/>
    </row>
    <row r="13" spans="1:119" ht="18.75" customHeight="1" x14ac:dyDescent="0.25">
      <c r="A13" s="181"/>
      <c r="B13" s="528"/>
      <c r="C13" s="529"/>
      <c r="D13" s="529"/>
      <c r="E13" s="529"/>
      <c r="F13" s="529"/>
      <c r="G13" s="529"/>
      <c r="H13" s="529"/>
      <c r="I13" s="529"/>
      <c r="J13" s="529"/>
      <c r="K13" s="530"/>
      <c r="L13" s="190"/>
      <c r="M13" s="509" t="s">
        <v>137</v>
      </c>
      <c r="N13" s="510"/>
      <c r="O13" s="510"/>
      <c r="P13" s="510"/>
      <c r="Q13" s="511"/>
      <c r="R13" s="512">
        <v>7408</v>
      </c>
      <c r="S13" s="513"/>
      <c r="T13" s="513"/>
      <c r="U13" s="513"/>
      <c r="V13" s="514"/>
      <c r="W13" s="500" t="s">
        <v>138</v>
      </c>
      <c r="X13" s="442"/>
      <c r="Y13" s="442"/>
      <c r="Z13" s="442"/>
      <c r="AA13" s="442"/>
      <c r="AB13" s="443"/>
      <c r="AC13" s="395">
        <v>807</v>
      </c>
      <c r="AD13" s="396"/>
      <c r="AE13" s="396"/>
      <c r="AF13" s="396"/>
      <c r="AG13" s="397"/>
      <c r="AH13" s="395">
        <v>900</v>
      </c>
      <c r="AI13" s="396"/>
      <c r="AJ13" s="396"/>
      <c r="AK13" s="396"/>
      <c r="AL13" s="398"/>
      <c r="AM13" s="478" t="s">
        <v>139</v>
      </c>
      <c r="AN13" s="393"/>
      <c r="AO13" s="393"/>
      <c r="AP13" s="393"/>
      <c r="AQ13" s="393"/>
      <c r="AR13" s="393"/>
      <c r="AS13" s="393"/>
      <c r="AT13" s="394"/>
      <c r="AU13" s="466" t="s">
        <v>140</v>
      </c>
      <c r="AV13" s="467"/>
      <c r="AW13" s="467"/>
      <c r="AX13" s="467"/>
      <c r="AY13" s="399" t="s">
        <v>141</v>
      </c>
      <c r="AZ13" s="400"/>
      <c r="BA13" s="400"/>
      <c r="BB13" s="400"/>
      <c r="BC13" s="400"/>
      <c r="BD13" s="400"/>
      <c r="BE13" s="400"/>
      <c r="BF13" s="400"/>
      <c r="BG13" s="400"/>
      <c r="BH13" s="400"/>
      <c r="BI13" s="400"/>
      <c r="BJ13" s="400"/>
      <c r="BK13" s="400"/>
      <c r="BL13" s="400"/>
      <c r="BM13" s="401"/>
      <c r="BN13" s="419">
        <v>-447453</v>
      </c>
      <c r="BO13" s="420"/>
      <c r="BP13" s="420"/>
      <c r="BQ13" s="420"/>
      <c r="BR13" s="420"/>
      <c r="BS13" s="420"/>
      <c r="BT13" s="420"/>
      <c r="BU13" s="421"/>
      <c r="BV13" s="419">
        <v>44254</v>
      </c>
      <c r="BW13" s="420"/>
      <c r="BX13" s="420"/>
      <c r="BY13" s="420"/>
      <c r="BZ13" s="420"/>
      <c r="CA13" s="420"/>
      <c r="CB13" s="420"/>
      <c r="CC13" s="421"/>
      <c r="CD13" s="428" t="s">
        <v>142</v>
      </c>
      <c r="CE13" s="373"/>
      <c r="CF13" s="373"/>
      <c r="CG13" s="373"/>
      <c r="CH13" s="373"/>
      <c r="CI13" s="373"/>
      <c r="CJ13" s="373"/>
      <c r="CK13" s="373"/>
      <c r="CL13" s="373"/>
      <c r="CM13" s="373"/>
      <c r="CN13" s="373"/>
      <c r="CO13" s="373"/>
      <c r="CP13" s="373"/>
      <c r="CQ13" s="373"/>
      <c r="CR13" s="373"/>
      <c r="CS13" s="429"/>
      <c r="CT13" s="389">
        <v>8</v>
      </c>
      <c r="CU13" s="390"/>
      <c r="CV13" s="390"/>
      <c r="CW13" s="390"/>
      <c r="CX13" s="390"/>
      <c r="CY13" s="390"/>
      <c r="CZ13" s="390"/>
      <c r="DA13" s="391"/>
      <c r="DB13" s="389">
        <v>6.7</v>
      </c>
      <c r="DC13" s="390"/>
      <c r="DD13" s="390"/>
      <c r="DE13" s="390"/>
      <c r="DF13" s="390"/>
      <c r="DG13" s="390"/>
      <c r="DH13" s="390"/>
      <c r="DI13" s="391"/>
    </row>
    <row r="14" spans="1:119" ht="18.75" customHeight="1" thickBot="1" x14ac:dyDescent="0.3">
      <c r="A14" s="181"/>
      <c r="B14" s="528"/>
      <c r="C14" s="529"/>
      <c r="D14" s="529"/>
      <c r="E14" s="529"/>
      <c r="F14" s="529"/>
      <c r="G14" s="529"/>
      <c r="H14" s="529"/>
      <c r="I14" s="529"/>
      <c r="J14" s="529"/>
      <c r="K14" s="530"/>
      <c r="L14" s="502" t="s">
        <v>143</v>
      </c>
      <c r="M14" s="546"/>
      <c r="N14" s="546"/>
      <c r="O14" s="546"/>
      <c r="P14" s="546"/>
      <c r="Q14" s="547"/>
      <c r="R14" s="512">
        <v>7578</v>
      </c>
      <c r="S14" s="513"/>
      <c r="T14" s="513"/>
      <c r="U14" s="513"/>
      <c r="V14" s="514"/>
      <c r="W14" s="515"/>
      <c r="X14" s="445"/>
      <c r="Y14" s="445"/>
      <c r="Z14" s="445"/>
      <c r="AA14" s="445"/>
      <c r="AB14" s="446"/>
      <c r="AC14" s="505">
        <v>21.1</v>
      </c>
      <c r="AD14" s="506"/>
      <c r="AE14" s="506"/>
      <c r="AF14" s="506"/>
      <c r="AG14" s="507"/>
      <c r="AH14" s="505">
        <v>22.3</v>
      </c>
      <c r="AI14" s="506"/>
      <c r="AJ14" s="506"/>
      <c r="AK14" s="506"/>
      <c r="AL14" s="508"/>
      <c r="AM14" s="478"/>
      <c r="AN14" s="393"/>
      <c r="AO14" s="393"/>
      <c r="AP14" s="393"/>
      <c r="AQ14" s="393"/>
      <c r="AR14" s="393"/>
      <c r="AS14" s="393"/>
      <c r="AT14" s="394"/>
      <c r="AU14" s="466"/>
      <c r="AV14" s="467"/>
      <c r="AW14" s="467"/>
      <c r="AX14" s="467"/>
      <c r="AY14" s="399"/>
      <c r="AZ14" s="400"/>
      <c r="BA14" s="400"/>
      <c r="BB14" s="400"/>
      <c r="BC14" s="400"/>
      <c r="BD14" s="400"/>
      <c r="BE14" s="400"/>
      <c r="BF14" s="400"/>
      <c r="BG14" s="400"/>
      <c r="BH14" s="400"/>
      <c r="BI14" s="400"/>
      <c r="BJ14" s="400"/>
      <c r="BK14" s="400"/>
      <c r="BL14" s="400"/>
      <c r="BM14" s="401"/>
      <c r="BN14" s="419"/>
      <c r="BO14" s="420"/>
      <c r="BP14" s="420"/>
      <c r="BQ14" s="420"/>
      <c r="BR14" s="420"/>
      <c r="BS14" s="420"/>
      <c r="BT14" s="420"/>
      <c r="BU14" s="421"/>
      <c r="BV14" s="419"/>
      <c r="BW14" s="420"/>
      <c r="BX14" s="420"/>
      <c r="BY14" s="420"/>
      <c r="BZ14" s="420"/>
      <c r="CA14" s="420"/>
      <c r="CB14" s="420"/>
      <c r="CC14" s="421"/>
      <c r="CD14" s="425" t="s">
        <v>144</v>
      </c>
      <c r="CE14" s="426"/>
      <c r="CF14" s="426"/>
      <c r="CG14" s="426"/>
      <c r="CH14" s="426"/>
      <c r="CI14" s="426"/>
      <c r="CJ14" s="426"/>
      <c r="CK14" s="426"/>
      <c r="CL14" s="426"/>
      <c r="CM14" s="426"/>
      <c r="CN14" s="426"/>
      <c r="CO14" s="426"/>
      <c r="CP14" s="426"/>
      <c r="CQ14" s="426"/>
      <c r="CR14" s="426"/>
      <c r="CS14" s="427"/>
      <c r="CT14" s="516" t="s">
        <v>145</v>
      </c>
      <c r="CU14" s="517"/>
      <c r="CV14" s="517"/>
      <c r="CW14" s="517"/>
      <c r="CX14" s="517"/>
      <c r="CY14" s="517"/>
      <c r="CZ14" s="517"/>
      <c r="DA14" s="518"/>
      <c r="DB14" s="516" t="s">
        <v>146</v>
      </c>
      <c r="DC14" s="517"/>
      <c r="DD14" s="517"/>
      <c r="DE14" s="517"/>
      <c r="DF14" s="517"/>
      <c r="DG14" s="517"/>
      <c r="DH14" s="517"/>
      <c r="DI14" s="518"/>
    </row>
    <row r="15" spans="1:119" ht="18.75" customHeight="1" x14ac:dyDescent="0.25">
      <c r="A15" s="181"/>
      <c r="B15" s="528"/>
      <c r="C15" s="529"/>
      <c r="D15" s="529"/>
      <c r="E15" s="529"/>
      <c r="F15" s="529"/>
      <c r="G15" s="529"/>
      <c r="H15" s="529"/>
      <c r="I15" s="529"/>
      <c r="J15" s="529"/>
      <c r="K15" s="530"/>
      <c r="L15" s="190"/>
      <c r="M15" s="509" t="s">
        <v>137</v>
      </c>
      <c r="N15" s="510"/>
      <c r="O15" s="510"/>
      <c r="P15" s="510"/>
      <c r="Q15" s="511"/>
      <c r="R15" s="512">
        <v>7570</v>
      </c>
      <c r="S15" s="513"/>
      <c r="T15" s="513"/>
      <c r="U15" s="513"/>
      <c r="V15" s="514"/>
      <c r="W15" s="500" t="s">
        <v>147</v>
      </c>
      <c r="X15" s="442"/>
      <c r="Y15" s="442"/>
      <c r="Z15" s="442"/>
      <c r="AA15" s="442"/>
      <c r="AB15" s="443"/>
      <c r="AC15" s="395">
        <v>890</v>
      </c>
      <c r="AD15" s="396"/>
      <c r="AE15" s="396"/>
      <c r="AF15" s="396"/>
      <c r="AG15" s="397"/>
      <c r="AH15" s="395">
        <v>946</v>
      </c>
      <c r="AI15" s="396"/>
      <c r="AJ15" s="396"/>
      <c r="AK15" s="396"/>
      <c r="AL15" s="398"/>
      <c r="AM15" s="478"/>
      <c r="AN15" s="393"/>
      <c r="AO15" s="393"/>
      <c r="AP15" s="393"/>
      <c r="AQ15" s="393"/>
      <c r="AR15" s="393"/>
      <c r="AS15" s="393"/>
      <c r="AT15" s="394"/>
      <c r="AU15" s="466"/>
      <c r="AV15" s="467"/>
      <c r="AW15" s="467"/>
      <c r="AX15" s="467"/>
      <c r="AY15" s="411" t="s">
        <v>148</v>
      </c>
      <c r="AZ15" s="412"/>
      <c r="BA15" s="412"/>
      <c r="BB15" s="412"/>
      <c r="BC15" s="412"/>
      <c r="BD15" s="412"/>
      <c r="BE15" s="412"/>
      <c r="BF15" s="412"/>
      <c r="BG15" s="412"/>
      <c r="BH15" s="412"/>
      <c r="BI15" s="412"/>
      <c r="BJ15" s="412"/>
      <c r="BK15" s="412"/>
      <c r="BL15" s="412"/>
      <c r="BM15" s="413"/>
      <c r="BN15" s="414">
        <v>678614</v>
      </c>
      <c r="BO15" s="415"/>
      <c r="BP15" s="415"/>
      <c r="BQ15" s="415"/>
      <c r="BR15" s="415"/>
      <c r="BS15" s="415"/>
      <c r="BT15" s="415"/>
      <c r="BU15" s="416"/>
      <c r="BV15" s="414">
        <v>645336</v>
      </c>
      <c r="BW15" s="415"/>
      <c r="BX15" s="415"/>
      <c r="BY15" s="415"/>
      <c r="BZ15" s="415"/>
      <c r="CA15" s="415"/>
      <c r="CB15" s="415"/>
      <c r="CC15" s="416"/>
      <c r="CD15" s="519" t="s">
        <v>149</v>
      </c>
      <c r="CE15" s="520"/>
      <c r="CF15" s="520"/>
      <c r="CG15" s="520"/>
      <c r="CH15" s="520"/>
      <c r="CI15" s="520"/>
      <c r="CJ15" s="520"/>
      <c r="CK15" s="520"/>
      <c r="CL15" s="520"/>
      <c r="CM15" s="520"/>
      <c r="CN15" s="520"/>
      <c r="CO15" s="520"/>
      <c r="CP15" s="520"/>
      <c r="CQ15" s="520"/>
      <c r="CR15" s="520"/>
      <c r="CS15" s="521"/>
      <c r="CT15" s="191"/>
      <c r="CU15" s="192"/>
      <c r="CV15" s="192"/>
      <c r="CW15" s="192"/>
      <c r="CX15" s="192"/>
      <c r="CY15" s="192"/>
      <c r="CZ15" s="192"/>
      <c r="DA15" s="193"/>
      <c r="DB15" s="191"/>
      <c r="DC15" s="192"/>
      <c r="DD15" s="192"/>
      <c r="DE15" s="192"/>
      <c r="DF15" s="192"/>
      <c r="DG15" s="192"/>
      <c r="DH15" s="192"/>
      <c r="DI15" s="193"/>
    </row>
    <row r="16" spans="1:119" ht="18.75" customHeight="1" x14ac:dyDescent="0.25">
      <c r="A16" s="181"/>
      <c r="B16" s="528"/>
      <c r="C16" s="529"/>
      <c r="D16" s="529"/>
      <c r="E16" s="529"/>
      <c r="F16" s="529"/>
      <c r="G16" s="529"/>
      <c r="H16" s="529"/>
      <c r="I16" s="529"/>
      <c r="J16" s="529"/>
      <c r="K16" s="530"/>
      <c r="L16" s="502" t="s">
        <v>150</v>
      </c>
      <c r="M16" s="503"/>
      <c r="N16" s="503"/>
      <c r="O16" s="503"/>
      <c r="P16" s="503"/>
      <c r="Q16" s="504"/>
      <c r="R16" s="497" t="s">
        <v>151</v>
      </c>
      <c r="S16" s="498"/>
      <c r="T16" s="498"/>
      <c r="U16" s="498"/>
      <c r="V16" s="499"/>
      <c r="W16" s="515"/>
      <c r="X16" s="445"/>
      <c r="Y16" s="445"/>
      <c r="Z16" s="445"/>
      <c r="AA16" s="445"/>
      <c r="AB16" s="446"/>
      <c r="AC16" s="505">
        <v>23.2</v>
      </c>
      <c r="AD16" s="506"/>
      <c r="AE16" s="506"/>
      <c r="AF16" s="506"/>
      <c r="AG16" s="507"/>
      <c r="AH16" s="505">
        <v>23.4</v>
      </c>
      <c r="AI16" s="506"/>
      <c r="AJ16" s="506"/>
      <c r="AK16" s="506"/>
      <c r="AL16" s="508"/>
      <c r="AM16" s="478"/>
      <c r="AN16" s="393"/>
      <c r="AO16" s="393"/>
      <c r="AP16" s="393"/>
      <c r="AQ16" s="393"/>
      <c r="AR16" s="393"/>
      <c r="AS16" s="393"/>
      <c r="AT16" s="394"/>
      <c r="AU16" s="466"/>
      <c r="AV16" s="467"/>
      <c r="AW16" s="467"/>
      <c r="AX16" s="467"/>
      <c r="AY16" s="399" t="s">
        <v>152</v>
      </c>
      <c r="AZ16" s="400"/>
      <c r="BA16" s="400"/>
      <c r="BB16" s="400"/>
      <c r="BC16" s="400"/>
      <c r="BD16" s="400"/>
      <c r="BE16" s="400"/>
      <c r="BF16" s="400"/>
      <c r="BG16" s="400"/>
      <c r="BH16" s="400"/>
      <c r="BI16" s="400"/>
      <c r="BJ16" s="400"/>
      <c r="BK16" s="400"/>
      <c r="BL16" s="400"/>
      <c r="BM16" s="401"/>
      <c r="BN16" s="419">
        <v>2500403</v>
      </c>
      <c r="BO16" s="420"/>
      <c r="BP16" s="420"/>
      <c r="BQ16" s="420"/>
      <c r="BR16" s="420"/>
      <c r="BS16" s="420"/>
      <c r="BT16" s="420"/>
      <c r="BU16" s="421"/>
      <c r="BV16" s="419">
        <v>2457641</v>
      </c>
      <c r="BW16" s="420"/>
      <c r="BX16" s="420"/>
      <c r="BY16" s="420"/>
      <c r="BZ16" s="420"/>
      <c r="CA16" s="420"/>
      <c r="CB16" s="420"/>
      <c r="CC16" s="421"/>
      <c r="CD16" s="194"/>
      <c r="CE16" s="417"/>
      <c r="CF16" s="417"/>
      <c r="CG16" s="417"/>
      <c r="CH16" s="417"/>
      <c r="CI16" s="417"/>
      <c r="CJ16" s="417"/>
      <c r="CK16" s="417"/>
      <c r="CL16" s="417"/>
      <c r="CM16" s="417"/>
      <c r="CN16" s="417"/>
      <c r="CO16" s="417"/>
      <c r="CP16" s="417"/>
      <c r="CQ16" s="417"/>
      <c r="CR16" s="417"/>
      <c r="CS16" s="418"/>
      <c r="CT16" s="389"/>
      <c r="CU16" s="390"/>
      <c r="CV16" s="390"/>
      <c r="CW16" s="390"/>
      <c r="CX16" s="390"/>
      <c r="CY16" s="390"/>
      <c r="CZ16" s="390"/>
      <c r="DA16" s="391"/>
      <c r="DB16" s="389"/>
      <c r="DC16" s="390"/>
      <c r="DD16" s="390"/>
      <c r="DE16" s="390"/>
      <c r="DF16" s="390"/>
      <c r="DG16" s="390"/>
      <c r="DH16" s="390"/>
      <c r="DI16" s="391"/>
    </row>
    <row r="17" spans="1:113" ht="18.75" customHeight="1" thickBot="1" x14ac:dyDescent="0.3">
      <c r="A17" s="181"/>
      <c r="B17" s="531"/>
      <c r="C17" s="532"/>
      <c r="D17" s="532"/>
      <c r="E17" s="532"/>
      <c r="F17" s="532"/>
      <c r="G17" s="532"/>
      <c r="H17" s="532"/>
      <c r="I17" s="532"/>
      <c r="J17" s="532"/>
      <c r="K17" s="533"/>
      <c r="L17" s="195"/>
      <c r="M17" s="494" t="s">
        <v>153</v>
      </c>
      <c r="N17" s="495"/>
      <c r="O17" s="495"/>
      <c r="P17" s="495"/>
      <c r="Q17" s="496"/>
      <c r="R17" s="497" t="s">
        <v>151</v>
      </c>
      <c r="S17" s="498"/>
      <c r="T17" s="498"/>
      <c r="U17" s="498"/>
      <c r="V17" s="499"/>
      <c r="W17" s="500" t="s">
        <v>154</v>
      </c>
      <c r="X17" s="442"/>
      <c r="Y17" s="442"/>
      <c r="Z17" s="442"/>
      <c r="AA17" s="442"/>
      <c r="AB17" s="443"/>
      <c r="AC17" s="395">
        <v>2134</v>
      </c>
      <c r="AD17" s="396"/>
      <c r="AE17" s="396"/>
      <c r="AF17" s="396"/>
      <c r="AG17" s="397"/>
      <c r="AH17" s="395">
        <v>2195</v>
      </c>
      <c r="AI17" s="396"/>
      <c r="AJ17" s="396"/>
      <c r="AK17" s="396"/>
      <c r="AL17" s="398"/>
      <c r="AM17" s="478"/>
      <c r="AN17" s="393"/>
      <c r="AO17" s="393"/>
      <c r="AP17" s="393"/>
      <c r="AQ17" s="393"/>
      <c r="AR17" s="393"/>
      <c r="AS17" s="393"/>
      <c r="AT17" s="394"/>
      <c r="AU17" s="466"/>
      <c r="AV17" s="467"/>
      <c r="AW17" s="467"/>
      <c r="AX17" s="467"/>
      <c r="AY17" s="399" t="s">
        <v>155</v>
      </c>
      <c r="AZ17" s="400"/>
      <c r="BA17" s="400"/>
      <c r="BB17" s="400"/>
      <c r="BC17" s="400"/>
      <c r="BD17" s="400"/>
      <c r="BE17" s="400"/>
      <c r="BF17" s="400"/>
      <c r="BG17" s="400"/>
      <c r="BH17" s="400"/>
      <c r="BI17" s="400"/>
      <c r="BJ17" s="400"/>
      <c r="BK17" s="400"/>
      <c r="BL17" s="400"/>
      <c r="BM17" s="401"/>
      <c r="BN17" s="419">
        <v>837518</v>
      </c>
      <c r="BO17" s="420"/>
      <c r="BP17" s="420"/>
      <c r="BQ17" s="420"/>
      <c r="BR17" s="420"/>
      <c r="BS17" s="420"/>
      <c r="BT17" s="420"/>
      <c r="BU17" s="421"/>
      <c r="BV17" s="419">
        <v>791264</v>
      </c>
      <c r="BW17" s="420"/>
      <c r="BX17" s="420"/>
      <c r="BY17" s="420"/>
      <c r="BZ17" s="420"/>
      <c r="CA17" s="420"/>
      <c r="CB17" s="420"/>
      <c r="CC17" s="421"/>
      <c r="CD17" s="194"/>
      <c r="CE17" s="417"/>
      <c r="CF17" s="417"/>
      <c r="CG17" s="417"/>
      <c r="CH17" s="417"/>
      <c r="CI17" s="417"/>
      <c r="CJ17" s="417"/>
      <c r="CK17" s="417"/>
      <c r="CL17" s="417"/>
      <c r="CM17" s="417"/>
      <c r="CN17" s="417"/>
      <c r="CO17" s="417"/>
      <c r="CP17" s="417"/>
      <c r="CQ17" s="417"/>
      <c r="CR17" s="417"/>
      <c r="CS17" s="418"/>
      <c r="CT17" s="389"/>
      <c r="CU17" s="390"/>
      <c r="CV17" s="390"/>
      <c r="CW17" s="390"/>
      <c r="CX17" s="390"/>
      <c r="CY17" s="390"/>
      <c r="CZ17" s="390"/>
      <c r="DA17" s="391"/>
      <c r="DB17" s="389"/>
      <c r="DC17" s="390"/>
      <c r="DD17" s="390"/>
      <c r="DE17" s="390"/>
      <c r="DF17" s="390"/>
      <c r="DG17" s="390"/>
      <c r="DH17" s="390"/>
      <c r="DI17" s="391"/>
    </row>
    <row r="18" spans="1:113" ht="18.75" customHeight="1" thickBot="1" x14ac:dyDescent="0.3">
      <c r="A18" s="181"/>
      <c r="B18" s="471" t="s">
        <v>156</v>
      </c>
      <c r="C18" s="472"/>
      <c r="D18" s="472"/>
      <c r="E18" s="473"/>
      <c r="F18" s="473"/>
      <c r="G18" s="473"/>
      <c r="H18" s="473"/>
      <c r="I18" s="473"/>
      <c r="J18" s="473"/>
      <c r="K18" s="473"/>
      <c r="L18" s="474">
        <v>22.35</v>
      </c>
      <c r="M18" s="474"/>
      <c r="N18" s="474"/>
      <c r="O18" s="474"/>
      <c r="P18" s="474"/>
      <c r="Q18" s="474"/>
      <c r="R18" s="475"/>
      <c r="S18" s="475"/>
      <c r="T18" s="475"/>
      <c r="U18" s="475"/>
      <c r="V18" s="476"/>
      <c r="W18" s="490"/>
      <c r="X18" s="491"/>
      <c r="Y18" s="491"/>
      <c r="Z18" s="491"/>
      <c r="AA18" s="491"/>
      <c r="AB18" s="501"/>
      <c r="AC18" s="383">
        <v>55.7</v>
      </c>
      <c r="AD18" s="384"/>
      <c r="AE18" s="384"/>
      <c r="AF18" s="384"/>
      <c r="AG18" s="477"/>
      <c r="AH18" s="383">
        <v>54.3</v>
      </c>
      <c r="AI18" s="384"/>
      <c r="AJ18" s="384"/>
      <c r="AK18" s="384"/>
      <c r="AL18" s="385"/>
      <c r="AM18" s="478"/>
      <c r="AN18" s="393"/>
      <c r="AO18" s="393"/>
      <c r="AP18" s="393"/>
      <c r="AQ18" s="393"/>
      <c r="AR18" s="393"/>
      <c r="AS18" s="393"/>
      <c r="AT18" s="394"/>
      <c r="AU18" s="466"/>
      <c r="AV18" s="467"/>
      <c r="AW18" s="467"/>
      <c r="AX18" s="467"/>
      <c r="AY18" s="399" t="s">
        <v>157</v>
      </c>
      <c r="AZ18" s="400"/>
      <c r="BA18" s="400"/>
      <c r="BB18" s="400"/>
      <c r="BC18" s="400"/>
      <c r="BD18" s="400"/>
      <c r="BE18" s="400"/>
      <c r="BF18" s="400"/>
      <c r="BG18" s="400"/>
      <c r="BH18" s="400"/>
      <c r="BI18" s="400"/>
      <c r="BJ18" s="400"/>
      <c r="BK18" s="400"/>
      <c r="BL18" s="400"/>
      <c r="BM18" s="401"/>
      <c r="BN18" s="419">
        <v>2266207</v>
      </c>
      <c r="BO18" s="420"/>
      <c r="BP18" s="420"/>
      <c r="BQ18" s="420"/>
      <c r="BR18" s="420"/>
      <c r="BS18" s="420"/>
      <c r="BT18" s="420"/>
      <c r="BU18" s="421"/>
      <c r="BV18" s="419">
        <v>2155744</v>
      </c>
      <c r="BW18" s="420"/>
      <c r="BX18" s="420"/>
      <c r="BY18" s="420"/>
      <c r="BZ18" s="420"/>
      <c r="CA18" s="420"/>
      <c r="CB18" s="420"/>
      <c r="CC18" s="421"/>
      <c r="CD18" s="194"/>
      <c r="CE18" s="417"/>
      <c r="CF18" s="417"/>
      <c r="CG18" s="417"/>
      <c r="CH18" s="417"/>
      <c r="CI18" s="417"/>
      <c r="CJ18" s="417"/>
      <c r="CK18" s="417"/>
      <c r="CL18" s="417"/>
      <c r="CM18" s="417"/>
      <c r="CN18" s="417"/>
      <c r="CO18" s="417"/>
      <c r="CP18" s="417"/>
      <c r="CQ18" s="417"/>
      <c r="CR18" s="417"/>
      <c r="CS18" s="418"/>
      <c r="CT18" s="389"/>
      <c r="CU18" s="390"/>
      <c r="CV18" s="390"/>
      <c r="CW18" s="390"/>
      <c r="CX18" s="390"/>
      <c r="CY18" s="390"/>
      <c r="CZ18" s="390"/>
      <c r="DA18" s="391"/>
      <c r="DB18" s="389"/>
      <c r="DC18" s="390"/>
      <c r="DD18" s="390"/>
      <c r="DE18" s="390"/>
      <c r="DF18" s="390"/>
      <c r="DG18" s="390"/>
      <c r="DH18" s="390"/>
      <c r="DI18" s="391"/>
    </row>
    <row r="19" spans="1:113" ht="18.75" customHeight="1" thickBot="1" x14ac:dyDescent="0.3">
      <c r="A19" s="181"/>
      <c r="B19" s="471" t="s">
        <v>158</v>
      </c>
      <c r="C19" s="472"/>
      <c r="D19" s="472"/>
      <c r="E19" s="473"/>
      <c r="F19" s="473"/>
      <c r="G19" s="473"/>
      <c r="H19" s="473"/>
      <c r="I19" s="473"/>
      <c r="J19" s="473"/>
      <c r="K19" s="473"/>
      <c r="L19" s="479">
        <v>328</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493"/>
      <c r="AM19" s="478"/>
      <c r="AN19" s="393"/>
      <c r="AO19" s="393"/>
      <c r="AP19" s="393"/>
      <c r="AQ19" s="393"/>
      <c r="AR19" s="393"/>
      <c r="AS19" s="393"/>
      <c r="AT19" s="394"/>
      <c r="AU19" s="466"/>
      <c r="AV19" s="467"/>
      <c r="AW19" s="467"/>
      <c r="AX19" s="467"/>
      <c r="AY19" s="399" t="s">
        <v>159</v>
      </c>
      <c r="AZ19" s="400"/>
      <c r="BA19" s="400"/>
      <c r="BB19" s="400"/>
      <c r="BC19" s="400"/>
      <c r="BD19" s="400"/>
      <c r="BE19" s="400"/>
      <c r="BF19" s="400"/>
      <c r="BG19" s="400"/>
      <c r="BH19" s="400"/>
      <c r="BI19" s="400"/>
      <c r="BJ19" s="400"/>
      <c r="BK19" s="400"/>
      <c r="BL19" s="400"/>
      <c r="BM19" s="401"/>
      <c r="BN19" s="419">
        <v>3372756</v>
      </c>
      <c r="BO19" s="420"/>
      <c r="BP19" s="420"/>
      <c r="BQ19" s="420"/>
      <c r="BR19" s="420"/>
      <c r="BS19" s="420"/>
      <c r="BT19" s="420"/>
      <c r="BU19" s="421"/>
      <c r="BV19" s="419">
        <v>3244114</v>
      </c>
      <c r="BW19" s="420"/>
      <c r="BX19" s="420"/>
      <c r="BY19" s="420"/>
      <c r="BZ19" s="420"/>
      <c r="CA19" s="420"/>
      <c r="CB19" s="420"/>
      <c r="CC19" s="421"/>
      <c r="CD19" s="194"/>
      <c r="CE19" s="417"/>
      <c r="CF19" s="417"/>
      <c r="CG19" s="417"/>
      <c r="CH19" s="417"/>
      <c r="CI19" s="417"/>
      <c r="CJ19" s="417"/>
      <c r="CK19" s="417"/>
      <c r="CL19" s="417"/>
      <c r="CM19" s="417"/>
      <c r="CN19" s="417"/>
      <c r="CO19" s="417"/>
      <c r="CP19" s="417"/>
      <c r="CQ19" s="417"/>
      <c r="CR19" s="417"/>
      <c r="CS19" s="418"/>
      <c r="CT19" s="389"/>
      <c r="CU19" s="390"/>
      <c r="CV19" s="390"/>
      <c r="CW19" s="390"/>
      <c r="CX19" s="390"/>
      <c r="CY19" s="390"/>
      <c r="CZ19" s="390"/>
      <c r="DA19" s="391"/>
      <c r="DB19" s="389"/>
      <c r="DC19" s="390"/>
      <c r="DD19" s="390"/>
      <c r="DE19" s="390"/>
      <c r="DF19" s="390"/>
      <c r="DG19" s="390"/>
      <c r="DH19" s="390"/>
      <c r="DI19" s="391"/>
    </row>
    <row r="20" spans="1:113" ht="18.75" customHeight="1" thickBot="1" x14ac:dyDescent="0.3">
      <c r="A20" s="181"/>
      <c r="B20" s="471" t="s">
        <v>160</v>
      </c>
      <c r="C20" s="472"/>
      <c r="D20" s="472"/>
      <c r="E20" s="473"/>
      <c r="F20" s="473"/>
      <c r="G20" s="473"/>
      <c r="H20" s="473"/>
      <c r="I20" s="473"/>
      <c r="J20" s="473"/>
      <c r="K20" s="473"/>
      <c r="L20" s="479">
        <v>2401</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75"/>
      <c r="AO20" s="375"/>
      <c r="AP20" s="375"/>
      <c r="AQ20" s="375"/>
      <c r="AR20" s="375"/>
      <c r="AS20" s="375"/>
      <c r="AT20" s="376"/>
      <c r="AU20" s="485"/>
      <c r="AV20" s="486"/>
      <c r="AW20" s="486"/>
      <c r="AX20" s="487"/>
      <c r="AY20" s="399"/>
      <c r="AZ20" s="400"/>
      <c r="BA20" s="400"/>
      <c r="BB20" s="400"/>
      <c r="BC20" s="400"/>
      <c r="BD20" s="400"/>
      <c r="BE20" s="400"/>
      <c r="BF20" s="400"/>
      <c r="BG20" s="400"/>
      <c r="BH20" s="400"/>
      <c r="BI20" s="400"/>
      <c r="BJ20" s="400"/>
      <c r="BK20" s="400"/>
      <c r="BL20" s="400"/>
      <c r="BM20" s="401"/>
      <c r="BN20" s="419"/>
      <c r="BO20" s="420"/>
      <c r="BP20" s="420"/>
      <c r="BQ20" s="420"/>
      <c r="BR20" s="420"/>
      <c r="BS20" s="420"/>
      <c r="BT20" s="420"/>
      <c r="BU20" s="421"/>
      <c r="BV20" s="419"/>
      <c r="BW20" s="420"/>
      <c r="BX20" s="420"/>
      <c r="BY20" s="420"/>
      <c r="BZ20" s="420"/>
      <c r="CA20" s="420"/>
      <c r="CB20" s="420"/>
      <c r="CC20" s="421"/>
      <c r="CD20" s="194"/>
      <c r="CE20" s="417"/>
      <c r="CF20" s="417"/>
      <c r="CG20" s="417"/>
      <c r="CH20" s="417"/>
      <c r="CI20" s="417"/>
      <c r="CJ20" s="417"/>
      <c r="CK20" s="417"/>
      <c r="CL20" s="417"/>
      <c r="CM20" s="417"/>
      <c r="CN20" s="417"/>
      <c r="CO20" s="417"/>
      <c r="CP20" s="417"/>
      <c r="CQ20" s="417"/>
      <c r="CR20" s="417"/>
      <c r="CS20" s="418"/>
      <c r="CT20" s="389"/>
      <c r="CU20" s="390"/>
      <c r="CV20" s="390"/>
      <c r="CW20" s="390"/>
      <c r="CX20" s="390"/>
      <c r="CY20" s="390"/>
      <c r="CZ20" s="390"/>
      <c r="DA20" s="391"/>
      <c r="DB20" s="389"/>
      <c r="DC20" s="390"/>
      <c r="DD20" s="390"/>
      <c r="DE20" s="390"/>
      <c r="DF20" s="390"/>
      <c r="DG20" s="390"/>
      <c r="DH20" s="390"/>
      <c r="DI20" s="391"/>
    </row>
    <row r="21" spans="1:113" ht="18.75" customHeight="1" thickBot="1" x14ac:dyDescent="0.3">
      <c r="A21" s="181"/>
      <c r="B21" s="468" t="s">
        <v>161</v>
      </c>
      <c r="C21" s="469"/>
      <c r="D21" s="469"/>
      <c r="E21" s="469"/>
      <c r="F21" s="469"/>
      <c r="G21" s="469"/>
      <c r="H21" s="469"/>
      <c r="I21" s="469"/>
      <c r="J21" s="469"/>
      <c r="K21" s="469"/>
      <c r="L21" s="469"/>
      <c r="M21" s="469"/>
      <c r="N21" s="469"/>
      <c r="O21" s="469"/>
      <c r="P21" s="469"/>
      <c r="Q21" s="469"/>
      <c r="R21" s="469"/>
      <c r="S21" s="469"/>
      <c r="T21" s="469"/>
      <c r="U21" s="469"/>
      <c r="V21" s="469"/>
      <c r="W21" s="469"/>
      <c r="X21" s="469"/>
      <c r="Y21" s="469"/>
      <c r="Z21" s="469"/>
      <c r="AA21" s="469"/>
      <c r="AB21" s="469"/>
      <c r="AC21" s="469"/>
      <c r="AD21" s="469"/>
      <c r="AE21" s="469"/>
      <c r="AF21" s="469"/>
      <c r="AG21" s="469"/>
      <c r="AH21" s="469"/>
      <c r="AI21" s="469"/>
      <c r="AJ21" s="469"/>
      <c r="AK21" s="469"/>
      <c r="AL21" s="469"/>
      <c r="AM21" s="469"/>
      <c r="AN21" s="469"/>
      <c r="AO21" s="469"/>
      <c r="AP21" s="469"/>
      <c r="AQ21" s="469"/>
      <c r="AR21" s="469"/>
      <c r="AS21" s="469"/>
      <c r="AT21" s="469"/>
      <c r="AU21" s="469"/>
      <c r="AV21" s="469"/>
      <c r="AW21" s="469"/>
      <c r="AX21" s="470"/>
      <c r="AY21" s="386"/>
      <c r="AZ21" s="387"/>
      <c r="BA21" s="387"/>
      <c r="BB21" s="387"/>
      <c r="BC21" s="387"/>
      <c r="BD21" s="387"/>
      <c r="BE21" s="387"/>
      <c r="BF21" s="387"/>
      <c r="BG21" s="387"/>
      <c r="BH21" s="387"/>
      <c r="BI21" s="387"/>
      <c r="BJ21" s="387"/>
      <c r="BK21" s="387"/>
      <c r="BL21" s="387"/>
      <c r="BM21" s="388"/>
      <c r="BN21" s="422"/>
      <c r="BO21" s="423"/>
      <c r="BP21" s="423"/>
      <c r="BQ21" s="423"/>
      <c r="BR21" s="423"/>
      <c r="BS21" s="423"/>
      <c r="BT21" s="423"/>
      <c r="BU21" s="424"/>
      <c r="BV21" s="422"/>
      <c r="BW21" s="423"/>
      <c r="BX21" s="423"/>
      <c r="BY21" s="423"/>
      <c r="BZ21" s="423"/>
      <c r="CA21" s="423"/>
      <c r="CB21" s="423"/>
      <c r="CC21" s="424"/>
      <c r="CD21" s="194"/>
      <c r="CE21" s="417"/>
      <c r="CF21" s="417"/>
      <c r="CG21" s="417"/>
      <c r="CH21" s="417"/>
      <c r="CI21" s="417"/>
      <c r="CJ21" s="417"/>
      <c r="CK21" s="417"/>
      <c r="CL21" s="417"/>
      <c r="CM21" s="417"/>
      <c r="CN21" s="417"/>
      <c r="CO21" s="417"/>
      <c r="CP21" s="417"/>
      <c r="CQ21" s="417"/>
      <c r="CR21" s="417"/>
      <c r="CS21" s="418"/>
      <c r="CT21" s="389"/>
      <c r="CU21" s="390"/>
      <c r="CV21" s="390"/>
      <c r="CW21" s="390"/>
      <c r="CX21" s="390"/>
      <c r="CY21" s="390"/>
      <c r="CZ21" s="390"/>
      <c r="DA21" s="391"/>
      <c r="DB21" s="389"/>
      <c r="DC21" s="390"/>
      <c r="DD21" s="390"/>
      <c r="DE21" s="390"/>
      <c r="DF21" s="390"/>
      <c r="DG21" s="390"/>
      <c r="DH21" s="390"/>
      <c r="DI21" s="391"/>
    </row>
    <row r="22" spans="1:113" ht="18.75" customHeight="1" x14ac:dyDescent="0.25">
      <c r="A22" s="181"/>
      <c r="B22" s="432" t="s">
        <v>162</v>
      </c>
      <c r="C22" s="433"/>
      <c r="D22" s="434"/>
      <c r="E22" s="441" t="s">
        <v>1</v>
      </c>
      <c r="F22" s="442"/>
      <c r="G22" s="442"/>
      <c r="H22" s="442"/>
      <c r="I22" s="442"/>
      <c r="J22" s="442"/>
      <c r="K22" s="443"/>
      <c r="L22" s="441" t="s">
        <v>163</v>
      </c>
      <c r="M22" s="442"/>
      <c r="N22" s="442"/>
      <c r="O22" s="442"/>
      <c r="P22" s="443"/>
      <c r="Q22" s="447" t="s">
        <v>164</v>
      </c>
      <c r="R22" s="448"/>
      <c r="S22" s="448"/>
      <c r="T22" s="448"/>
      <c r="U22" s="448"/>
      <c r="V22" s="449"/>
      <c r="W22" s="453" t="s">
        <v>165</v>
      </c>
      <c r="X22" s="433"/>
      <c r="Y22" s="434"/>
      <c r="Z22" s="441" t="s">
        <v>1</v>
      </c>
      <c r="AA22" s="442"/>
      <c r="AB22" s="442"/>
      <c r="AC22" s="442"/>
      <c r="AD22" s="442"/>
      <c r="AE22" s="442"/>
      <c r="AF22" s="442"/>
      <c r="AG22" s="443"/>
      <c r="AH22" s="458" t="s">
        <v>166</v>
      </c>
      <c r="AI22" s="442"/>
      <c r="AJ22" s="442"/>
      <c r="AK22" s="442"/>
      <c r="AL22" s="443"/>
      <c r="AM22" s="458" t="s">
        <v>167</v>
      </c>
      <c r="AN22" s="459"/>
      <c r="AO22" s="459"/>
      <c r="AP22" s="459"/>
      <c r="AQ22" s="459"/>
      <c r="AR22" s="460"/>
      <c r="AS22" s="447" t="s">
        <v>164</v>
      </c>
      <c r="AT22" s="448"/>
      <c r="AU22" s="448"/>
      <c r="AV22" s="448"/>
      <c r="AW22" s="448"/>
      <c r="AX22" s="464"/>
      <c r="AY22" s="411" t="s">
        <v>168</v>
      </c>
      <c r="AZ22" s="412"/>
      <c r="BA22" s="412"/>
      <c r="BB22" s="412"/>
      <c r="BC22" s="412"/>
      <c r="BD22" s="412"/>
      <c r="BE22" s="412"/>
      <c r="BF22" s="412"/>
      <c r="BG22" s="412"/>
      <c r="BH22" s="412"/>
      <c r="BI22" s="412"/>
      <c r="BJ22" s="412"/>
      <c r="BK22" s="412"/>
      <c r="BL22" s="412"/>
      <c r="BM22" s="413"/>
      <c r="BN22" s="414">
        <v>4481771</v>
      </c>
      <c r="BO22" s="415"/>
      <c r="BP22" s="415"/>
      <c r="BQ22" s="415"/>
      <c r="BR22" s="415"/>
      <c r="BS22" s="415"/>
      <c r="BT22" s="415"/>
      <c r="BU22" s="416"/>
      <c r="BV22" s="414">
        <v>4679468</v>
      </c>
      <c r="BW22" s="415"/>
      <c r="BX22" s="415"/>
      <c r="BY22" s="415"/>
      <c r="BZ22" s="415"/>
      <c r="CA22" s="415"/>
      <c r="CB22" s="415"/>
      <c r="CC22" s="416"/>
      <c r="CD22" s="194"/>
      <c r="CE22" s="417"/>
      <c r="CF22" s="417"/>
      <c r="CG22" s="417"/>
      <c r="CH22" s="417"/>
      <c r="CI22" s="417"/>
      <c r="CJ22" s="417"/>
      <c r="CK22" s="417"/>
      <c r="CL22" s="417"/>
      <c r="CM22" s="417"/>
      <c r="CN22" s="417"/>
      <c r="CO22" s="417"/>
      <c r="CP22" s="417"/>
      <c r="CQ22" s="417"/>
      <c r="CR22" s="417"/>
      <c r="CS22" s="418"/>
      <c r="CT22" s="389"/>
      <c r="CU22" s="390"/>
      <c r="CV22" s="390"/>
      <c r="CW22" s="390"/>
      <c r="CX22" s="390"/>
      <c r="CY22" s="390"/>
      <c r="CZ22" s="390"/>
      <c r="DA22" s="391"/>
      <c r="DB22" s="389"/>
      <c r="DC22" s="390"/>
      <c r="DD22" s="390"/>
      <c r="DE22" s="390"/>
      <c r="DF22" s="390"/>
      <c r="DG22" s="390"/>
      <c r="DH22" s="390"/>
      <c r="DI22" s="391"/>
    </row>
    <row r="23" spans="1:113" ht="18.75" customHeight="1" x14ac:dyDescent="0.25">
      <c r="A23" s="181"/>
      <c r="B23" s="435"/>
      <c r="C23" s="436"/>
      <c r="D23" s="437"/>
      <c r="E23" s="444"/>
      <c r="F23" s="445"/>
      <c r="G23" s="445"/>
      <c r="H23" s="445"/>
      <c r="I23" s="445"/>
      <c r="J23" s="445"/>
      <c r="K23" s="446"/>
      <c r="L23" s="444"/>
      <c r="M23" s="445"/>
      <c r="N23" s="445"/>
      <c r="O23" s="445"/>
      <c r="P23" s="446"/>
      <c r="Q23" s="450"/>
      <c r="R23" s="451"/>
      <c r="S23" s="451"/>
      <c r="T23" s="451"/>
      <c r="U23" s="451"/>
      <c r="V23" s="452"/>
      <c r="W23" s="454"/>
      <c r="X23" s="436"/>
      <c r="Y23" s="437"/>
      <c r="Z23" s="444"/>
      <c r="AA23" s="445"/>
      <c r="AB23" s="445"/>
      <c r="AC23" s="445"/>
      <c r="AD23" s="445"/>
      <c r="AE23" s="445"/>
      <c r="AF23" s="445"/>
      <c r="AG23" s="446"/>
      <c r="AH23" s="444"/>
      <c r="AI23" s="445"/>
      <c r="AJ23" s="445"/>
      <c r="AK23" s="445"/>
      <c r="AL23" s="446"/>
      <c r="AM23" s="461"/>
      <c r="AN23" s="462"/>
      <c r="AO23" s="462"/>
      <c r="AP23" s="462"/>
      <c r="AQ23" s="462"/>
      <c r="AR23" s="463"/>
      <c r="AS23" s="450"/>
      <c r="AT23" s="451"/>
      <c r="AU23" s="451"/>
      <c r="AV23" s="451"/>
      <c r="AW23" s="451"/>
      <c r="AX23" s="465"/>
      <c r="AY23" s="399" t="s">
        <v>169</v>
      </c>
      <c r="AZ23" s="400"/>
      <c r="BA23" s="400"/>
      <c r="BB23" s="400"/>
      <c r="BC23" s="400"/>
      <c r="BD23" s="400"/>
      <c r="BE23" s="400"/>
      <c r="BF23" s="400"/>
      <c r="BG23" s="400"/>
      <c r="BH23" s="400"/>
      <c r="BI23" s="400"/>
      <c r="BJ23" s="400"/>
      <c r="BK23" s="400"/>
      <c r="BL23" s="400"/>
      <c r="BM23" s="401"/>
      <c r="BN23" s="419">
        <v>1851212</v>
      </c>
      <c r="BO23" s="420"/>
      <c r="BP23" s="420"/>
      <c r="BQ23" s="420"/>
      <c r="BR23" s="420"/>
      <c r="BS23" s="420"/>
      <c r="BT23" s="420"/>
      <c r="BU23" s="421"/>
      <c r="BV23" s="419">
        <v>1875903</v>
      </c>
      <c r="BW23" s="420"/>
      <c r="BX23" s="420"/>
      <c r="BY23" s="420"/>
      <c r="BZ23" s="420"/>
      <c r="CA23" s="420"/>
      <c r="CB23" s="420"/>
      <c r="CC23" s="421"/>
      <c r="CD23" s="194"/>
      <c r="CE23" s="417"/>
      <c r="CF23" s="417"/>
      <c r="CG23" s="417"/>
      <c r="CH23" s="417"/>
      <c r="CI23" s="417"/>
      <c r="CJ23" s="417"/>
      <c r="CK23" s="417"/>
      <c r="CL23" s="417"/>
      <c r="CM23" s="417"/>
      <c r="CN23" s="417"/>
      <c r="CO23" s="417"/>
      <c r="CP23" s="417"/>
      <c r="CQ23" s="417"/>
      <c r="CR23" s="417"/>
      <c r="CS23" s="418"/>
      <c r="CT23" s="389"/>
      <c r="CU23" s="390"/>
      <c r="CV23" s="390"/>
      <c r="CW23" s="390"/>
      <c r="CX23" s="390"/>
      <c r="CY23" s="390"/>
      <c r="CZ23" s="390"/>
      <c r="DA23" s="391"/>
      <c r="DB23" s="389"/>
      <c r="DC23" s="390"/>
      <c r="DD23" s="390"/>
      <c r="DE23" s="390"/>
      <c r="DF23" s="390"/>
      <c r="DG23" s="390"/>
      <c r="DH23" s="390"/>
      <c r="DI23" s="391"/>
    </row>
    <row r="24" spans="1:113" ht="18.75" customHeight="1" thickBot="1" x14ac:dyDescent="0.3">
      <c r="A24" s="181"/>
      <c r="B24" s="435"/>
      <c r="C24" s="436"/>
      <c r="D24" s="437"/>
      <c r="E24" s="392" t="s">
        <v>170</v>
      </c>
      <c r="F24" s="393"/>
      <c r="G24" s="393"/>
      <c r="H24" s="393"/>
      <c r="I24" s="393"/>
      <c r="J24" s="393"/>
      <c r="K24" s="394"/>
      <c r="L24" s="395">
        <v>1</v>
      </c>
      <c r="M24" s="396"/>
      <c r="N24" s="396"/>
      <c r="O24" s="396"/>
      <c r="P24" s="397"/>
      <c r="Q24" s="395">
        <v>6370</v>
      </c>
      <c r="R24" s="396"/>
      <c r="S24" s="396"/>
      <c r="T24" s="396"/>
      <c r="U24" s="396"/>
      <c r="V24" s="397"/>
      <c r="W24" s="454"/>
      <c r="X24" s="436"/>
      <c r="Y24" s="437"/>
      <c r="Z24" s="392" t="s">
        <v>171</v>
      </c>
      <c r="AA24" s="393"/>
      <c r="AB24" s="393"/>
      <c r="AC24" s="393"/>
      <c r="AD24" s="393"/>
      <c r="AE24" s="393"/>
      <c r="AF24" s="393"/>
      <c r="AG24" s="394"/>
      <c r="AH24" s="395">
        <v>79</v>
      </c>
      <c r="AI24" s="396"/>
      <c r="AJ24" s="396"/>
      <c r="AK24" s="396"/>
      <c r="AL24" s="397"/>
      <c r="AM24" s="395">
        <v>217329</v>
      </c>
      <c r="AN24" s="396"/>
      <c r="AO24" s="396"/>
      <c r="AP24" s="396"/>
      <c r="AQ24" s="396"/>
      <c r="AR24" s="397"/>
      <c r="AS24" s="395">
        <v>2751</v>
      </c>
      <c r="AT24" s="396"/>
      <c r="AU24" s="396"/>
      <c r="AV24" s="396"/>
      <c r="AW24" s="396"/>
      <c r="AX24" s="398"/>
      <c r="AY24" s="386" t="s">
        <v>172</v>
      </c>
      <c r="AZ24" s="387"/>
      <c r="BA24" s="387"/>
      <c r="BB24" s="387"/>
      <c r="BC24" s="387"/>
      <c r="BD24" s="387"/>
      <c r="BE24" s="387"/>
      <c r="BF24" s="387"/>
      <c r="BG24" s="387"/>
      <c r="BH24" s="387"/>
      <c r="BI24" s="387"/>
      <c r="BJ24" s="387"/>
      <c r="BK24" s="387"/>
      <c r="BL24" s="387"/>
      <c r="BM24" s="388"/>
      <c r="BN24" s="419">
        <v>3014222</v>
      </c>
      <c r="BO24" s="420"/>
      <c r="BP24" s="420"/>
      <c r="BQ24" s="420"/>
      <c r="BR24" s="420"/>
      <c r="BS24" s="420"/>
      <c r="BT24" s="420"/>
      <c r="BU24" s="421"/>
      <c r="BV24" s="419">
        <v>3068331</v>
      </c>
      <c r="BW24" s="420"/>
      <c r="BX24" s="420"/>
      <c r="BY24" s="420"/>
      <c r="BZ24" s="420"/>
      <c r="CA24" s="420"/>
      <c r="CB24" s="420"/>
      <c r="CC24" s="421"/>
      <c r="CD24" s="194"/>
      <c r="CE24" s="417"/>
      <c r="CF24" s="417"/>
      <c r="CG24" s="417"/>
      <c r="CH24" s="417"/>
      <c r="CI24" s="417"/>
      <c r="CJ24" s="417"/>
      <c r="CK24" s="417"/>
      <c r="CL24" s="417"/>
      <c r="CM24" s="417"/>
      <c r="CN24" s="417"/>
      <c r="CO24" s="417"/>
      <c r="CP24" s="417"/>
      <c r="CQ24" s="417"/>
      <c r="CR24" s="417"/>
      <c r="CS24" s="418"/>
      <c r="CT24" s="389"/>
      <c r="CU24" s="390"/>
      <c r="CV24" s="390"/>
      <c r="CW24" s="390"/>
      <c r="CX24" s="390"/>
      <c r="CY24" s="390"/>
      <c r="CZ24" s="390"/>
      <c r="DA24" s="391"/>
      <c r="DB24" s="389"/>
      <c r="DC24" s="390"/>
      <c r="DD24" s="390"/>
      <c r="DE24" s="390"/>
      <c r="DF24" s="390"/>
      <c r="DG24" s="390"/>
      <c r="DH24" s="390"/>
      <c r="DI24" s="391"/>
    </row>
    <row r="25" spans="1:113" ht="18.75" customHeight="1" x14ac:dyDescent="0.25">
      <c r="A25" s="181"/>
      <c r="B25" s="435"/>
      <c r="C25" s="436"/>
      <c r="D25" s="437"/>
      <c r="E25" s="392" t="s">
        <v>173</v>
      </c>
      <c r="F25" s="393"/>
      <c r="G25" s="393"/>
      <c r="H25" s="393"/>
      <c r="I25" s="393"/>
      <c r="J25" s="393"/>
      <c r="K25" s="394"/>
      <c r="L25" s="395">
        <v>1</v>
      </c>
      <c r="M25" s="396"/>
      <c r="N25" s="396"/>
      <c r="O25" s="396"/>
      <c r="P25" s="397"/>
      <c r="Q25" s="395">
        <v>5300</v>
      </c>
      <c r="R25" s="396"/>
      <c r="S25" s="396"/>
      <c r="T25" s="396"/>
      <c r="U25" s="396"/>
      <c r="V25" s="397"/>
      <c r="W25" s="454"/>
      <c r="X25" s="436"/>
      <c r="Y25" s="437"/>
      <c r="Z25" s="392" t="s">
        <v>174</v>
      </c>
      <c r="AA25" s="393"/>
      <c r="AB25" s="393"/>
      <c r="AC25" s="393"/>
      <c r="AD25" s="393"/>
      <c r="AE25" s="393"/>
      <c r="AF25" s="393"/>
      <c r="AG25" s="394"/>
      <c r="AH25" s="395" t="s">
        <v>146</v>
      </c>
      <c r="AI25" s="396"/>
      <c r="AJ25" s="396"/>
      <c r="AK25" s="396"/>
      <c r="AL25" s="397"/>
      <c r="AM25" s="395" t="s">
        <v>146</v>
      </c>
      <c r="AN25" s="396"/>
      <c r="AO25" s="396"/>
      <c r="AP25" s="396"/>
      <c r="AQ25" s="396"/>
      <c r="AR25" s="397"/>
      <c r="AS25" s="395" t="s">
        <v>129</v>
      </c>
      <c r="AT25" s="396"/>
      <c r="AU25" s="396"/>
      <c r="AV25" s="396"/>
      <c r="AW25" s="396"/>
      <c r="AX25" s="398"/>
      <c r="AY25" s="411" t="s">
        <v>175</v>
      </c>
      <c r="AZ25" s="412"/>
      <c r="BA25" s="412"/>
      <c r="BB25" s="412"/>
      <c r="BC25" s="412"/>
      <c r="BD25" s="412"/>
      <c r="BE25" s="412"/>
      <c r="BF25" s="412"/>
      <c r="BG25" s="412"/>
      <c r="BH25" s="412"/>
      <c r="BI25" s="412"/>
      <c r="BJ25" s="412"/>
      <c r="BK25" s="412"/>
      <c r="BL25" s="412"/>
      <c r="BM25" s="413"/>
      <c r="BN25" s="414">
        <v>130142</v>
      </c>
      <c r="BO25" s="415"/>
      <c r="BP25" s="415"/>
      <c r="BQ25" s="415"/>
      <c r="BR25" s="415"/>
      <c r="BS25" s="415"/>
      <c r="BT25" s="415"/>
      <c r="BU25" s="416"/>
      <c r="BV25" s="414">
        <v>55361</v>
      </c>
      <c r="BW25" s="415"/>
      <c r="BX25" s="415"/>
      <c r="BY25" s="415"/>
      <c r="BZ25" s="415"/>
      <c r="CA25" s="415"/>
      <c r="CB25" s="415"/>
      <c r="CC25" s="416"/>
      <c r="CD25" s="194"/>
      <c r="CE25" s="417"/>
      <c r="CF25" s="417"/>
      <c r="CG25" s="417"/>
      <c r="CH25" s="417"/>
      <c r="CI25" s="417"/>
      <c r="CJ25" s="417"/>
      <c r="CK25" s="417"/>
      <c r="CL25" s="417"/>
      <c r="CM25" s="417"/>
      <c r="CN25" s="417"/>
      <c r="CO25" s="417"/>
      <c r="CP25" s="417"/>
      <c r="CQ25" s="417"/>
      <c r="CR25" s="417"/>
      <c r="CS25" s="418"/>
      <c r="CT25" s="389"/>
      <c r="CU25" s="390"/>
      <c r="CV25" s="390"/>
      <c r="CW25" s="390"/>
      <c r="CX25" s="390"/>
      <c r="CY25" s="390"/>
      <c r="CZ25" s="390"/>
      <c r="DA25" s="391"/>
      <c r="DB25" s="389"/>
      <c r="DC25" s="390"/>
      <c r="DD25" s="390"/>
      <c r="DE25" s="390"/>
      <c r="DF25" s="390"/>
      <c r="DG25" s="390"/>
      <c r="DH25" s="390"/>
      <c r="DI25" s="391"/>
    </row>
    <row r="26" spans="1:113" ht="18.75" customHeight="1" x14ac:dyDescent="0.25">
      <c r="A26" s="181"/>
      <c r="B26" s="435"/>
      <c r="C26" s="436"/>
      <c r="D26" s="437"/>
      <c r="E26" s="392" t="s">
        <v>176</v>
      </c>
      <c r="F26" s="393"/>
      <c r="G26" s="393"/>
      <c r="H26" s="393"/>
      <c r="I26" s="393"/>
      <c r="J26" s="393"/>
      <c r="K26" s="394"/>
      <c r="L26" s="395">
        <v>1</v>
      </c>
      <c r="M26" s="396"/>
      <c r="N26" s="396"/>
      <c r="O26" s="396"/>
      <c r="P26" s="397"/>
      <c r="Q26" s="395">
        <v>4830</v>
      </c>
      <c r="R26" s="396"/>
      <c r="S26" s="396"/>
      <c r="T26" s="396"/>
      <c r="U26" s="396"/>
      <c r="V26" s="397"/>
      <c r="W26" s="454"/>
      <c r="X26" s="436"/>
      <c r="Y26" s="437"/>
      <c r="Z26" s="392" t="s">
        <v>177</v>
      </c>
      <c r="AA26" s="430"/>
      <c r="AB26" s="430"/>
      <c r="AC26" s="430"/>
      <c r="AD26" s="430"/>
      <c r="AE26" s="430"/>
      <c r="AF26" s="430"/>
      <c r="AG26" s="431"/>
      <c r="AH26" s="395">
        <v>2</v>
      </c>
      <c r="AI26" s="396"/>
      <c r="AJ26" s="396"/>
      <c r="AK26" s="396"/>
      <c r="AL26" s="397"/>
      <c r="AM26" s="395" t="s">
        <v>178</v>
      </c>
      <c r="AN26" s="396"/>
      <c r="AO26" s="396"/>
      <c r="AP26" s="396"/>
      <c r="AQ26" s="396"/>
      <c r="AR26" s="397"/>
      <c r="AS26" s="395" t="s">
        <v>178</v>
      </c>
      <c r="AT26" s="396"/>
      <c r="AU26" s="396"/>
      <c r="AV26" s="396"/>
      <c r="AW26" s="396"/>
      <c r="AX26" s="398"/>
      <c r="AY26" s="428" t="s">
        <v>179</v>
      </c>
      <c r="AZ26" s="373"/>
      <c r="BA26" s="373"/>
      <c r="BB26" s="373"/>
      <c r="BC26" s="373"/>
      <c r="BD26" s="373"/>
      <c r="BE26" s="373"/>
      <c r="BF26" s="373"/>
      <c r="BG26" s="373"/>
      <c r="BH26" s="373"/>
      <c r="BI26" s="373"/>
      <c r="BJ26" s="373"/>
      <c r="BK26" s="373"/>
      <c r="BL26" s="373"/>
      <c r="BM26" s="429"/>
      <c r="BN26" s="419" t="s">
        <v>146</v>
      </c>
      <c r="BO26" s="420"/>
      <c r="BP26" s="420"/>
      <c r="BQ26" s="420"/>
      <c r="BR26" s="420"/>
      <c r="BS26" s="420"/>
      <c r="BT26" s="420"/>
      <c r="BU26" s="421"/>
      <c r="BV26" s="419" t="s">
        <v>146</v>
      </c>
      <c r="BW26" s="420"/>
      <c r="BX26" s="420"/>
      <c r="BY26" s="420"/>
      <c r="BZ26" s="420"/>
      <c r="CA26" s="420"/>
      <c r="CB26" s="420"/>
      <c r="CC26" s="421"/>
      <c r="CD26" s="194"/>
      <c r="CE26" s="417"/>
      <c r="CF26" s="417"/>
      <c r="CG26" s="417"/>
      <c r="CH26" s="417"/>
      <c r="CI26" s="417"/>
      <c r="CJ26" s="417"/>
      <c r="CK26" s="417"/>
      <c r="CL26" s="417"/>
      <c r="CM26" s="417"/>
      <c r="CN26" s="417"/>
      <c r="CO26" s="417"/>
      <c r="CP26" s="417"/>
      <c r="CQ26" s="417"/>
      <c r="CR26" s="417"/>
      <c r="CS26" s="418"/>
      <c r="CT26" s="389"/>
      <c r="CU26" s="390"/>
      <c r="CV26" s="390"/>
      <c r="CW26" s="390"/>
      <c r="CX26" s="390"/>
      <c r="CY26" s="390"/>
      <c r="CZ26" s="390"/>
      <c r="DA26" s="391"/>
      <c r="DB26" s="389"/>
      <c r="DC26" s="390"/>
      <c r="DD26" s="390"/>
      <c r="DE26" s="390"/>
      <c r="DF26" s="390"/>
      <c r="DG26" s="390"/>
      <c r="DH26" s="390"/>
      <c r="DI26" s="391"/>
    </row>
    <row r="27" spans="1:113" ht="18.75" customHeight="1" thickBot="1" x14ac:dyDescent="0.3">
      <c r="A27" s="181"/>
      <c r="B27" s="435"/>
      <c r="C27" s="436"/>
      <c r="D27" s="437"/>
      <c r="E27" s="392" t="s">
        <v>180</v>
      </c>
      <c r="F27" s="393"/>
      <c r="G27" s="393"/>
      <c r="H27" s="393"/>
      <c r="I27" s="393"/>
      <c r="J27" s="393"/>
      <c r="K27" s="394"/>
      <c r="L27" s="395">
        <v>1</v>
      </c>
      <c r="M27" s="396"/>
      <c r="N27" s="396"/>
      <c r="O27" s="396"/>
      <c r="P27" s="397"/>
      <c r="Q27" s="395">
        <v>2530</v>
      </c>
      <c r="R27" s="396"/>
      <c r="S27" s="396"/>
      <c r="T27" s="396"/>
      <c r="U27" s="396"/>
      <c r="V27" s="397"/>
      <c r="W27" s="454"/>
      <c r="X27" s="436"/>
      <c r="Y27" s="437"/>
      <c r="Z27" s="392" t="s">
        <v>181</v>
      </c>
      <c r="AA27" s="393"/>
      <c r="AB27" s="393"/>
      <c r="AC27" s="393"/>
      <c r="AD27" s="393"/>
      <c r="AE27" s="393"/>
      <c r="AF27" s="393"/>
      <c r="AG27" s="394"/>
      <c r="AH27" s="395" t="s">
        <v>146</v>
      </c>
      <c r="AI27" s="396"/>
      <c r="AJ27" s="396"/>
      <c r="AK27" s="396"/>
      <c r="AL27" s="397"/>
      <c r="AM27" s="395" t="s">
        <v>146</v>
      </c>
      <c r="AN27" s="396"/>
      <c r="AO27" s="396"/>
      <c r="AP27" s="396"/>
      <c r="AQ27" s="396"/>
      <c r="AR27" s="397"/>
      <c r="AS27" s="395" t="s">
        <v>129</v>
      </c>
      <c r="AT27" s="396"/>
      <c r="AU27" s="396"/>
      <c r="AV27" s="396"/>
      <c r="AW27" s="396"/>
      <c r="AX27" s="398"/>
      <c r="AY27" s="425" t="s">
        <v>182</v>
      </c>
      <c r="AZ27" s="426"/>
      <c r="BA27" s="426"/>
      <c r="BB27" s="426"/>
      <c r="BC27" s="426"/>
      <c r="BD27" s="426"/>
      <c r="BE27" s="426"/>
      <c r="BF27" s="426"/>
      <c r="BG27" s="426"/>
      <c r="BH27" s="426"/>
      <c r="BI27" s="426"/>
      <c r="BJ27" s="426"/>
      <c r="BK27" s="426"/>
      <c r="BL27" s="426"/>
      <c r="BM27" s="427"/>
      <c r="BN27" s="422" t="s">
        <v>146</v>
      </c>
      <c r="BO27" s="423"/>
      <c r="BP27" s="423"/>
      <c r="BQ27" s="423"/>
      <c r="BR27" s="423"/>
      <c r="BS27" s="423"/>
      <c r="BT27" s="423"/>
      <c r="BU27" s="424"/>
      <c r="BV27" s="422" t="s">
        <v>146</v>
      </c>
      <c r="BW27" s="423"/>
      <c r="BX27" s="423"/>
      <c r="BY27" s="423"/>
      <c r="BZ27" s="423"/>
      <c r="CA27" s="423"/>
      <c r="CB27" s="423"/>
      <c r="CC27" s="424"/>
      <c r="CD27" s="196"/>
      <c r="CE27" s="417"/>
      <c r="CF27" s="417"/>
      <c r="CG27" s="417"/>
      <c r="CH27" s="417"/>
      <c r="CI27" s="417"/>
      <c r="CJ27" s="417"/>
      <c r="CK27" s="417"/>
      <c r="CL27" s="417"/>
      <c r="CM27" s="417"/>
      <c r="CN27" s="417"/>
      <c r="CO27" s="417"/>
      <c r="CP27" s="417"/>
      <c r="CQ27" s="417"/>
      <c r="CR27" s="417"/>
      <c r="CS27" s="418"/>
      <c r="CT27" s="389"/>
      <c r="CU27" s="390"/>
      <c r="CV27" s="390"/>
      <c r="CW27" s="390"/>
      <c r="CX27" s="390"/>
      <c r="CY27" s="390"/>
      <c r="CZ27" s="390"/>
      <c r="DA27" s="391"/>
      <c r="DB27" s="389"/>
      <c r="DC27" s="390"/>
      <c r="DD27" s="390"/>
      <c r="DE27" s="390"/>
      <c r="DF27" s="390"/>
      <c r="DG27" s="390"/>
      <c r="DH27" s="390"/>
      <c r="DI27" s="391"/>
    </row>
    <row r="28" spans="1:113" ht="18.75" customHeight="1" x14ac:dyDescent="0.25">
      <c r="A28" s="181"/>
      <c r="B28" s="435"/>
      <c r="C28" s="436"/>
      <c r="D28" s="437"/>
      <c r="E28" s="392" t="s">
        <v>183</v>
      </c>
      <c r="F28" s="393"/>
      <c r="G28" s="393"/>
      <c r="H28" s="393"/>
      <c r="I28" s="393"/>
      <c r="J28" s="393"/>
      <c r="K28" s="394"/>
      <c r="L28" s="395">
        <v>1</v>
      </c>
      <c r="M28" s="396"/>
      <c r="N28" s="396"/>
      <c r="O28" s="396"/>
      <c r="P28" s="397"/>
      <c r="Q28" s="395">
        <v>2230</v>
      </c>
      <c r="R28" s="396"/>
      <c r="S28" s="396"/>
      <c r="T28" s="396"/>
      <c r="U28" s="396"/>
      <c r="V28" s="397"/>
      <c r="W28" s="454"/>
      <c r="X28" s="436"/>
      <c r="Y28" s="437"/>
      <c r="Z28" s="392" t="s">
        <v>184</v>
      </c>
      <c r="AA28" s="393"/>
      <c r="AB28" s="393"/>
      <c r="AC28" s="393"/>
      <c r="AD28" s="393"/>
      <c r="AE28" s="393"/>
      <c r="AF28" s="393"/>
      <c r="AG28" s="394"/>
      <c r="AH28" s="395" t="s">
        <v>129</v>
      </c>
      <c r="AI28" s="396"/>
      <c r="AJ28" s="396"/>
      <c r="AK28" s="396"/>
      <c r="AL28" s="397"/>
      <c r="AM28" s="395" t="s">
        <v>146</v>
      </c>
      <c r="AN28" s="396"/>
      <c r="AO28" s="396"/>
      <c r="AP28" s="396"/>
      <c r="AQ28" s="396"/>
      <c r="AR28" s="397"/>
      <c r="AS28" s="395" t="s">
        <v>146</v>
      </c>
      <c r="AT28" s="396"/>
      <c r="AU28" s="396"/>
      <c r="AV28" s="396"/>
      <c r="AW28" s="396"/>
      <c r="AX28" s="398"/>
      <c r="AY28" s="402" t="s">
        <v>185</v>
      </c>
      <c r="AZ28" s="403"/>
      <c r="BA28" s="403"/>
      <c r="BB28" s="404"/>
      <c r="BC28" s="411" t="s">
        <v>50</v>
      </c>
      <c r="BD28" s="412"/>
      <c r="BE28" s="412"/>
      <c r="BF28" s="412"/>
      <c r="BG28" s="412"/>
      <c r="BH28" s="412"/>
      <c r="BI28" s="412"/>
      <c r="BJ28" s="412"/>
      <c r="BK28" s="412"/>
      <c r="BL28" s="412"/>
      <c r="BM28" s="413"/>
      <c r="BN28" s="414">
        <v>2895875</v>
      </c>
      <c r="BO28" s="415"/>
      <c r="BP28" s="415"/>
      <c r="BQ28" s="415"/>
      <c r="BR28" s="415"/>
      <c r="BS28" s="415"/>
      <c r="BT28" s="415"/>
      <c r="BU28" s="416"/>
      <c r="BV28" s="414">
        <v>2719964</v>
      </c>
      <c r="BW28" s="415"/>
      <c r="BX28" s="415"/>
      <c r="BY28" s="415"/>
      <c r="BZ28" s="415"/>
      <c r="CA28" s="415"/>
      <c r="CB28" s="415"/>
      <c r="CC28" s="416"/>
      <c r="CD28" s="194"/>
      <c r="CE28" s="417"/>
      <c r="CF28" s="417"/>
      <c r="CG28" s="417"/>
      <c r="CH28" s="417"/>
      <c r="CI28" s="417"/>
      <c r="CJ28" s="417"/>
      <c r="CK28" s="417"/>
      <c r="CL28" s="417"/>
      <c r="CM28" s="417"/>
      <c r="CN28" s="417"/>
      <c r="CO28" s="417"/>
      <c r="CP28" s="417"/>
      <c r="CQ28" s="417"/>
      <c r="CR28" s="417"/>
      <c r="CS28" s="418"/>
      <c r="CT28" s="389"/>
      <c r="CU28" s="390"/>
      <c r="CV28" s="390"/>
      <c r="CW28" s="390"/>
      <c r="CX28" s="390"/>
      <c r="CY28" s="390"/>
      <c r="CZ28" s="390"/>
      <c r="DA28" s="391"/>
      <c r="DB28" s="389"/>
      <c r="DC28" s="390"/>
      <c r="DD28" s="390"/>
      <c r="DE28" s="390"/>
      <c r="DF28" s="390"/>
      <c r="DG28" s="390"/>
      <c r="DH28" s="390"/>
      <c r="DI28" s="391"/>
    </row>
    <row r="29" spans="1:113" ht="18.75" customHeight="1" x14ac:dyDescent="0.25">
      <c r="A29" s="181"/>
      <c r="B29" s="435"/>
      <c r="C29" s="436"/>
      <c r="D29" s="437"/>
      <c r="E29" s="392" t="s">
        <v>186</v>
      </c>
      <c r="F29" s="393"/>
      <c r="G29" s="393"/>
      <c r="H29" s="393"/>
      <c r="I29" s="393"/>
      <c r="J29" s="393"/>
      <c r="K29" s="394"/>
      <c r="L29" s="395">
        <v>6</v>
      </c>
      <c r="M29" s="396"/>
      <c r="N29" s="396"/>
      <c r="O29" s="396"/>
      <c r="P29" s="397"/>
      <c r="Q29" s="395">
        <v>2130</v>
      </c>
      <c r="R29" s="396"/>
      <c r="S29" s="396"/>
      <c r="T29" s="396"/>
      <c r="U29" s="396"/>
      <c r="V29" s="397"/>
      <c r="W29" s="455"/>
      <c r="X29" s="456"/>
      <c r="Y29" s="457"/>
      <c r="Z29" s="392" t="s">
        <v>187</v>
      </c>
      <c r="AA29" s="393"/>
      <c r="AB29" s="393"/>
      <c r="AC29" s="393"/>
      <c r="AD29" s="393"/>
      <c r="AE29" s="393"/>
      <c r="AF29" s="393"/>
      <c r="AG29" s="394"/>
      <c r="AH29" s="395">
        <v>79</v>
      </c>
      <c r="AI29" s="396"/>
      <c r="AJ29" s="396"/>
      <c r="AK29" s="396"/>
      <c r="AL29" s="397"/>
      <c r="AM29" s="395">
        <v>217329</v>
      </c>
      <c r="AN29" s="396"/>
      <c r="AO29" s="396"/>
      <c r="AP29" s="396"/>
      <c r="AQ29" s="396"/>
      <c r="AR29" s="397"/>
      <c r="AS29" s="395">
        <v>2751</v>
      </c>
      <c r="AT29" s="396"/>
      <c r="AU29" s="396"/>
      <c r="AV29" s="396"/>
      <c r="AW29" s="396"/>
      <c r="AX29" s="398"/>
      <c r="AY29" s="405"/>
      <c r="AZ29" s="406"/>
      <c r="BA29" s="406"/>
      <c r="BB29" s="407"/>
      <c r="BC29" s="399" t="s">
        <v>188</v>
      </c>
      <c r="BD29" s="400"/>
      <c r="BE29" s="400"/>
      <c r="BF29" s="400"/>
      <c r="BG29" s="400"/>
      <c r="BH29" s="400"/>
      <c r="BI29" s="400"/>
      <c r="BJ29" s="400"/>
      <c r="BK29" s="400"/>
      <c r="BL29" s="400"/>
      <c r="BM29" s="401"/>
      <c r="BN29" s="419">
        <v>130211</v>
      </c>
      <c r="BO29" s="420"/>
      <c r="BP29" s="420"/>
      <c r="BQ29" s="420"/>
      <c r="BR29" s="420"/>
      <c r="BS29" s="420"/>
      <c r="BT29" s="420"/>
      <c r="BU29" s="421"/>
      <c r="BV29" s="419">
        <v>30210</v>
      </c>
      <c r="BW29" s="420"/>
      <c r="BX29" s="420"/>
      <c r="BY29" s="420"/>
      <c r="BZ29" s="420"/>
      <c r="CA29" s="420"/>
      <c r="CB29" s="420"/>
      <c r="CC29" s="421"/>
      <c r="CD29" s="196"/>
      <c r="CE29" s="417"/>
      <c r="CF29" s="417"/>
      <c r="CG29" s="417"/>
      <c r="CH29" s="417"/>
      <c r="CI29" s="417"/>
      <c r="CJ29" s="417"/>
      <c r="CK29" s="417"/>
      <c r="CL29" s="417"/>
      <c r="CM29" s="417"/>
      <c r="CN29" s="417"/>
      <c r="CO29" s="417"/>
      <c r="CP29" s="417"/>
      <c r="CQ29" s="417"/>
      <c r="CR29" s="417"/>
      <c r="CS29" s="418"/>
      <c r="CT29" s="389"/>
      <c r="CU29" s="390"/>
      <c r="CV29" s="390"/>
      <c r="CW29" s="390"/>
      <c r="CX29" s="390"/>
      <c r="CY29" s="390"/>
      <c r="CZ29" s="390"/>
      <c r="DA29" s="391"/>
      <c r="DB29" s="389"/>
      <c r="DC29" s="390"/>
      <c r="DD29" s="390"/>
      <c r="DE29" s="390"/>
      <c r="DF29" s="390"/>
      <c r="DG29" s="390"/>
      <c r="DH29" s="390"/>
      <c r="DI29" s="391"/>
    </row>
    <row r="30" spans="1:113" ht="18.75" customHeight="1" thickBot="1" x14ac:dyDescent="0.3">
      <c r="A30" s="181"/>
      <c r="B30" s="438"/>
      <c r="C30" s="439"/>
      <c r="D30" s="440"/>
      <c r="E30" s="374"/>
      <c r="F30" s="375"/>
      <c r="G30" s="375"/>
      <c r="H30" s="375"/>
      <c r="I30" s="375"/>
      <c r="J30" s="375"/>
      <c r="K30" s="376"/>
      <c r="L30" s="377"/>
      <c r="M30" s="378"/>
      <c r="N30" s="378"/>
      <c r="O30" s="378"/>
      <c r="P30" s="379"/>
      <c r="Q30" s="377"/>
      <c r="R30" s="378"/>
      <c r="S30" s="378"/>
      <c r="T30" s="378"/>
      <c r="U30" s="378"/>
      <c r="V30" s="379"/>
      <c r="W30" s="380" t="s">
        <v>189</v>
      </c>
      <c r="X30" s="381"/>
      <c r="Y30" s="381"/>
      <c r="Z30" s="381"/>
      <c r="AA30" s="381"/>
      <c r="AB30" s="381"/>
      <c r="AC30" s="381"/>
      <c r="AD30" s="381"/>
      <c r="AE30" s="381"/>
      <c r="AF30" s="381"/>
      <c r="AG30" s="382"/>
      <c r="AH30" s="383">
        <v>95</v>
      </c>
      <c r="AI30" s="384"/>
      <c r="AJ30" s="384"/>
      <c r="AK30" s="384"/>
      <c r="AL30" s="384"/>
      <c r="AM30" s="384"/>
      <c r="AN30" s="384"/>
      <c r="AO30" s="384"/>
      <c r="AP30" s="384"/>
      <c r="AQ30" s="384"/>
      <c r="AR30" s="384"/>
      <c r="AS30" s="384"/>
      <c r="AT30" s="384"/>
      <c r="AU30" s="384"/>
      <c r="AV30" s="384"/>
      <c r="AW30" s="384"/>
      <c r="AX30" s="385"/>
      <c r="AY30" s="408"/>
      <c r="AZ30" s="409"/>
      <c r="BA30" s="409"/>
      <c r="BB30" s="410"/>
      <c r="BC30" s="386" t="s">
        <v>52</v>
      </c>
      <c r="BD30" s="387"/>
      <c r="BE30" s="387"/>
      <c r="BF30" s="387"/>
      <c r="BG30" s="387"/>
      <c r="BH30" s="387"/>
      <c r="BI30" s="387"/>
      <c r="BJ30" s="387"/>
      <c r="BK30" s="387"/>
      <c r="BL30" s="387"/>
      <c r="BM30" s="388"/>
      <c r="BN30" s="422">
        <v>258948</v>
      </c>
      <c r="BO30" s="423"/>
      <c r="BP30" s="423"/>
      <c r="BQ30" s="423"/>
      <c r="BR30" s="423"/>
      <c r="BS30" s="423"/>
      <c r="BT30" s="423"/>
      <c r="BU30" s="424"/>
      <c r="BV30" s="422">
        <v>48675</v>
      </c>
      <c r="BW30" s="423"/>
      <c r="BX30" s="423"/>
      <c r="BY30" s="423"/>
      <c r="BZ30" s="423"/>
      <c r="CA30" s="423"/>
      <c r="CB30" s="423"/>
      <c r="CC30" s="424"/>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25">
      <c r="A31" s="181"/>
      <c r="B31" s="203"/>
      <c r="DI31" s="204"/>
    </row>
    <row r="32" spans="1:113" ht="13.5" customHeight="1" x14ac:dyDescent="0.25">
      <c r="A32" s="181"/>
      <c r="B32" s="205"/>
      <c r="C32" s="372" t="s">
        <v>190</v>
      </c>
      <c r="D32" s="372"/>
      <c r="E32" s="372"/>
      <c r="F32" s="372"/>
      <c r="G32" s="372"/>
      <c r="H32" s="372"/>
      <c r="I32" s="372"/>
      <c r="J32" s="372"/>
      <c r="K32" s="372"/>
      <c r="L32" s="372"/>
      <c r="M32" s="372"/>
      <c r="N32" s="372"/>
      <c r="O32" s="372"/>
      <c r="P32" s="372"/>
      <c r="Q32" s="372"/>
      <c r="R32" s="372"/>
      <c r="S32" s="372"/>
      <c r="U32" s="373" t="s">
        <v>191</v>
      </c>
      <c r="V32" s="373"/>
      <c r="W32" s="373"/>
      <c r="X32" s="373"/>
      <c r="Y32" s="373"/>
      <c r="Z32" s="373"/>
      <c r="AA32" s="373"/>
      <c r="AB32" s="373"/>
      <c r="AC32" s="373"/>
      <c r="AD32" s="373"/>
      <c r="AE32" s="373"/>
      <c r="AF32" s="373"/>
      <c r="AG32" s="373"/>
      <c r="AH32" s="373"/>
      <c r="AI32" s="373"/>
      <c r="AJ32" s="373"/>
      <c r="AK32" s="373"/>
      <c r="AM32" s="373" t="s">
        <v>192</v>
      </c>
      <c r="AN32" s="373"/>
      <c r="AO32" s="373"/>
      <c r="AP32" s="373"/>
      <c r="AQ32" s="373"/>
      <c r="AR32" s="373"/>
      <c r="AS32" s="373"/>
      <c r="AT32" s="373"/>
      <c r="AU32" s="373"/>
      <c r="AV32" s="373"/>
      <c r="AW32" s="373"/>
      <c r="AX32" s="373"/>
      <c r="AY32" s="373"/>
      <c r="AZ32" s="373"/>
      <c r="BA32" s="373"/>
      <c r="BB32" s="373"/>
      <c r="BC32" s="373"/>
      <c r="BE32" s="373" t="s">
        <v>193</v>
      </c>
      <c r="BF32" s="373"/>
      <c r="BG32" s="373"/>
      <c r="BH32" s="373"/>
      <c r="BI32" s="373"/>
      <c r="BJ32" s="373"/>
      <c r="BK32" s="373"/>
      <c r="BL32" s="373"/>
      <c r="BM32" s="373"/>
      <c r="BN32" s="373"/>
      <c r="BO32" s="373"/>
      <c r="BP32" s="373"/>
      <c r="BQ32" s="373"/>
      <c r="BR32" s="373"/>
      <c r="BS32" s="373"/>
      <c r="BT32" s="373"/>
      <c r="BU32" s="373"/>
      <c r="BW32" s="373" t="s">
        <v>194</v>
      </c>
      <c r="BX32" s="373"/>
      <c r="BY32" s="373"/>
      <c r="BZ32" s="373"/>
      <c r="CA32" s="373"/>
      <c r="CB32" s="373"/>
      <c r="CC32" s="373"/>
      <c r="CD32" s="373"/>
      <c r="CE32" s="373"/>
      <c r="CF32" s="373"/>
      <c r="CG32" s="373"/>
      <c r="CH32" s="373"/>
      <c r="CI32" s="373"/>
      <c r="CJ32" s="373"/>
      <c r="CK32" s="373"/>
      <c r="CL32" s="373"/>
      <c r="CM32" s="373"/>
      <c r="CO32" s="373" t="s">
        <v>195</v>
      </c>
      <c r="CP32" s="373"/>
      <c r="CQ32" s="373"/>
      <c r="CR32" s="373"/>
      <c r="CS32" s="373"/>
      <c r="CT32" s="373"/>
      <c r="CU32" s="373"/>
      <c r="CV32" s="373"/>
      <c r="CW32" s="373"/>
      <c r="CX32" s="373"/>
      <c r="CY32" s="373"/>
      <c r="CZ32" s="373"/>
      <c r="DA32" s="373"/>
      <c r="DB32" s="373"/>
      <c r="DC32" s="373"/>
      <c r="DD32" s="373"/>
      <c r="DE32" s="373"/>
      <c r="DI32" s="204"/>
    </row>
    <row r="33" spans="1:113" ht="13.5" customHeight="1" x14ac:dyDescent="0.25">
      <c r="A33" s="181"/>
      <c r="B33" s="205"/>
      <c r="C33" s="371" t="s">
        <v>196</v>
      </c>
      <c r="D33" s="371"/>
      <c r="E33" s="370" t="s">
        <v>197</v>
      </c>
      <c r="F33" s="370"/>
      <c r="G33" s="370"/>
      <c r="H33" s="370"/>
      <c r="I33" s="370"/>
      <c r="J33" s="370"/>
      <c r="K33" s="370"/>
      <c r="L33" s="370"/>
      <c r="M33" s="370"/>
      <c r="N33" s="370"/>
      <c r="O33" s="370"/>
      <c r="P33" s="370"/>
      <c r="Q33" s="370"/>
      <c r="R33" s="370"/>
      <c r="S33" s="370"/>
      <c r="T33" s="206"/>
      <c r="U33" s="371" t="s">
        <v>196</v>
      </c>
      <c r="V33" s="371"/>
      <c r="W33" s="370" t="s">
        <v>198</v>
      </c>
      <c r="X33" s="370"/>
      <c r="Y33" s="370"/>
      <c r="Z33" s="370"/>
      <c r="AA33" s="370"/>
      <c r="AB33" s="370"/>
      <c r="AC33" s="370"/>
      <c r="AD33" s="370"/>
      <c r="AE33" s="370"/>
      <c r="AF33" s="370"/>
      <c r="AG33" s="370"/>
      <c r="AH33" s="370"/>
      <c r="AI33" s="370"/>
      <c r="AJ33" s="370"/>
      <c r="AK33" s="370"/>
      <c r="AL33" s="206"/>
      <c r="AM33" s="371" t="s">
        <v>196</v>
      </c>
      <c r="AN33" s="371"/>
      <c r="AO33" s="370" t="s">
        <v>198</v>
      </c>
      <c r="AP33" s="370"/>
      <c r="AQ33" s="370"/>
      <c r="AR33" s="370"/>
      <c r="AS33" s="370"/>
      <c r="AT33" s="370"/>
      <c r="AU33" s="370"/>
      <c r="AV33" s="370"/>
      <c r="AW33" s="370"/>
      <c r="AX33" s="370"/>
      <c r="AY33" s="370"/>
      <c r="AZ33" s="370"/>
      <c r="BA33" s="370"/>
      <c r="BB33" s="370"/>
      <c r="BC33" s="370"/>
      <c r="BD33" s="207"/>
      <c r="BE33" s="370" t="s">
        <v>199</v>
      </c>
      <c r="BF33" s="370"/>
      <c r="BG33" s="370" t="s">
        <v>200</v>
      </c>
      <c r="BH33" s="370"/>
      <c r="BI33" s="370"/>
      <c r="BJ33" s="370"/>
      <c r="BK33" s="370"/>
      <c r="BL33" s="370"/>
      <c r="BM33" s="370"/>
      <c r="BN33" s="370"/>
      <c r="BO33" s="370"/>
      <c r="BP33" s="370"/>
      <c r="BQ33" s="370"/>
      <c r="BR33" s="370"/>
      <c r="BS33" s="370"/>
      <c r="BT33" s="370"/>
      <c r="BU33" s="370"/>
      <c r="BV33" s="207"/>
      <c r="BW33" s="371" t="s">
        <v>199</v>
      </c>
      <c r="BX33" s="371"/>
      <c r="BY33" s="370" t="s">
        <v>201</v>
      </c>
      <c r="BZ33" s="370"/>
      <c r="CA33" s="370"/>
      <c r="CB33" s="370"/>
      <c r="CC33" s="370"/>
      <c r="CD33" s="370"/>
      <c r="CE33" s="370"/>
      <c r="CF33" s="370"/>
      <c r="CG33" s="370"/>
      <c r="CH33" s="370"/>
      <c r="CI33" s="370"/>
      <c r="CJ33" s="370"/>
      <c r="CK33" s="370"/>
      <c r="CL33" s="370"/>
      <c r="CM33" s="370"/>
      <c r="CN33" s="206"/>
      <c r="CO33" s="371" t="s">
        <v>196</v>
      </c>
      <c r="CP33" s="371"/>
      <c r="CQ33" s="370" t="s">
        <v>202</v>
      </c>
      <c r="CR33" s="370"/>
      <c r="CS33" s="370"/>
      <c r="CT33" s="370"/>
      <c r="CU33" s="370"/>
      <c r="CV33" s="370"/>
      <c r="CW33" s="370"/>
      <c r="CX33" s="370"/>
      <c r="CY33" s="370"/>
      <c r="CZ33" s="370"/>
      <c r="DA33" s="370"/>
      <c r="DB33" s="370"/>
      <c r="DC33" s="370"/>
      <c r="DD33" s="370"/>
      <c r="DE33" s="370"/>
      <c r="DF33" s="206"/>
      <c r="DG33" s="369" t="s">
        <v>203</v>
      </c>
      <c r="DH33" s="369"/>
      <c r="DI33" s="208"/>
    </row>
    <row r="34" spans="1:113" ht="32.25" customHeight="1" x14ac:dyDescent="0.25">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2</v>
      </c>
      <c r="V34" s="367"/>
      <c r="W34" s="368" t="str">
        <f>IF('各会計、関係団体の財政状況及び健全化判断比率'!B28="","",'各会計、関係団体の財政状況及び健全化判断比率'!B28)</f>
        <v>国民健康保険特別会計</v>
      </c>
      <c r="X34" s="368"/>
      <c r="Y34" s="368"/>
      <c r="Z34" s="368"/>
      <c r="AA34" s="368"/>
      <c r="AB34" s="368"/>
      <c r="AC34" s="368"/>
      <c r="AD34" s="368"/>
      <c r="AE34" s="368"/>
      <c r="AF34" s="368"/>
      <c r="AG34" s="368"/>
      <c r="AH34" s="368"/>
      <c r="AI34" s="368"/>
      <c r="AJ34" s="368"/>
      <c r="AK34" s="368"/>
      <c r="AL34" s="181"/>
      <c r="AM34" s="367">
        <f>IF(AO34="","",MAX(C34:D43,U34:V43)+1)</f>
        <v>5</v>
      </c>
      <c r="AN34" s="367"/>
      <c r="AO34" s="368" t="str">
        <f>IF('各会計、関係団体の財政状況及び健全化判断比率'!B31="","",'各会計、関係団体の財政状況及び健全化判断比率'!B31)</f>
        <v>田舎館村水道事業会計</v>
      </c>
      <c r="AP34" s="368"/>
      <c r="AQ34" s="368"/>
      <c r="AR34" s="368"/>
      <c r="AS34" s="368"/>
      <c r="AT34" s="368"/>
      <c r="AU34" s="368"/>
      <c r="AV34" s="368"/>
      <c r="AW34" s="368"/>
      <c r="AX34" s="368"/>
      <c r="AY34" s="368"/>
      <c r="AZ34" s="368"/>
      <c r="BA34" s="368"/>
      <c r="BB34" s="368"/>
      <c r="BC34" s="368"/>
      <c r="BD34" s="181"/>
      <c r="BE34" s="367" t="str">
        <f>IF(BG34="","",MAX(C34:D43,U34:V43,AM34:AN43)+1)</f>
        <v/>
      </c>
      <c r="BF34" s="367"/>
      <c r="BG34" s="368"/>
      <c r="BH34" s="368"/>
      <c r="BI34" s="368"/>
      <c r="BJ34" s="368"/>
      <c r="BK34" s="368"/>
      <c r="BL34" s="368"/>
      <c r="BM34" s="368"/>
      <c r="BN34" s="368"/>
      <c r="BO34" s="368"/>
      <c r="BP34" s="368"/>
      <c r="BQ34" s="368"/>
      <c r="BR34" s="368"/>
      <c r="BS34" s="368"/>
      <c r="BT34" s="368"/>
      <c r="BU34" s="368"/>
      <c r="BV34" s="181"/>
      <c r="BW34" s="367">
        <f>IF(BY34="","",MAX(C34:D43,U34:V43,AM34:AN43,BE34:BF43)+1)</f>
        <v>8</v>
      </c>
      <c r="BX34" s="367"/>
      <c r="BY34" s="368" t="str">
        <f>IF('各会計、関係団体の財政状況及び健全化判断比率'!B68="","",'各会計、関係団体の財政状況及び健全化判断比率'!B68)</f>
        <v>黒石地区清掃施設組合</v>
      </c>
      <c r="BZ34" s="368"/>
      <c r="CA34" s="368"/>
      <c r="CB34" s="368"/>
      <c r="CC34" s="368"/>
      <c r="CD34" s="368"/>
      <c r="CE34" s="368"/>
      <c r="CF34" s="368"/>
      <c r="CG34" s="368"/>
      <c r="CH34" s="368"/>
      <c r="CI34" s="368"/>
      <c r="CJ34" s="368"/>
      <c r="CK34" s="368"/>
      <c r="CL34" s="368"/>
      <c r="CM34" s="368"/>
      <c r="CN34" s="181"/>
      <c r="CO34" s="367">
        <f>IF(CQ34="","",MAX(C34:D43,U34:V43,AM34:AN43,BE34:BF43,BW34:BX43)+1)</f>
        <v>17</v>
      </c>
      <c r="CP34" s="367"/>
      <c r="CQ34" s="368" t="str">
        <f>IF('各会計、関係団体の財政状況及び健全化判断比率'!BS7="","",'各会計、関係団体の財政状況及び健全化判断比率'!BS7)</f>
        <v>株式会社　アイナック</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
      </c>
      <c r="DH34" s="365"/>
      <c r="DI34" s="208"/>
    </row>
    <row r="35" spans="1:113" ht="32.25" customHeight="1" x14ac:dyDescent="0.25">
      <c r="A35" s="181"/>
      <c r="B35" s="205"/>
      <c r="C35" s="367" t="str">
        <f>IF(E35="","",C34+1)</f>
        <v/>
      </c>
      <c r="D35" s="367"/>
      <c r="E35" s="368" t="str">
        <f>IF('各会計、関係団体の財政状況及び健全化判断比率'!B8="","",'各会計、関係団体の財政状況及び健全化判断比率'!B8)</f>
        <v/>
      </c>
      <c r="F35" s="368"/>
      <c r="G35" s="368"/>
      <c r="H35" s="368"/>
      <c r="I35" s="368"/>
      <c r="J35" s="368"/>
      <c r="K35" s="368"/>
      <c r="L35" s="368"/>
      <c r="M35" s="368"/>
      <c r="N35" s="368"/>
      <c r="O35" s="368"/>
      <c r="P35" s="368"/>
      <c r="Q35" s="368"/>
      <c r="R35" s="368"/>
      <c r="S35" s="368"/>
      <c r="T35" s="181"/>
      <c r="U35" s="367">
        <f>IF(W35="","",U34+1)</f>
        <v>3</v>
      </c>
      <c r="V35" s="367"/>
      <c r="W35" s="368" t="str">
        <f>IF('各会計、関係団体の財政状況及び健全化判断比率'!B29="","",'各会計、関係団体の財政状況及び健全化判断比率'!B29)</f>
        <v>介護保険特別会計</v>
      </c>
      <c r="X35" s="368"/>
      <c r="Y35" s="368"/>
      <c r="Z35" s="368"/>
      <c r="AA35" s="368"/>
      <c r="AB35" s="368"/>
      <c r="AC35" s="368"/>
      <c r="AD35" s="368"/>
      <c r="AE35" s="368"/>
      <c r="AF35" s="368"/>
      <c r="AG35" s="368"/>
      <c r="AH35" s="368"/>
      <c r="AI35" s="368"/>
      <c r="AJ35" s="368"/>
      <c r="AK35" s="368"/>
      <c r="AL35" s="181"/>
      <c r="AM35" s="367">
        <f t="shared" ref="AM35:AM43" si="0">IF(AO35="","",AM34+1)</f>
        <v>6</v>
      </c>
      <c r="AN35" s="367"/>
      <c r="AO35" s="368" t="str">
        <f>IF('各会計、関係団体の財政状況及び健全化判断比率'!B32="","",'各会計、関係団体の財政状況及び健全化判断比率'!B32)</f>
        <v>田舎館村下水道事業会計</v>
      </c>
      <c r="AP35" s="368"/>
      <c r="AQ35" s="368"/>
      <c r="AR35" s="368"/>
      <c r="AS35" s="368"/>
      <c r="AT35" s="368"/>
      <c r="AU35" s="368"/>
      <c r="AV35" s="368"/>
      <c r="AW35" s="368"/>
      <c r="AX35" s="368"/>
      <c r="AY35" s="368"/>
      <c r="AZ35" s="368"/>
      <c r="BA35" s="368"/>
      <c r="BB35" s="368"/>
      <c r="BC35" s="368"/>
      <c r="BD35" s="181"/>
      <c r="BE35" s="367" t="str">
        <f t="shared" ref="BE35:BE43" si="1">IF(BG35="","",BE34+1)</f>
        <v/>
      </c>
      <c r="BF35" s="367"/>
      <c r="BG35" s="368"/>
      <c r="BH35" s="368"/>
      <c r="BI35" s="368"/>
      <c r="BJ35" s="368"/>
      <c r="BK35" s="368"/>
      <c r="BL35" s="368"/>
      <c r="BM35" s="368"/>
      <c r="BN35" s="368"/>
      <c r="BO35" s="368"/>
      <c r="BP35" s="368"/>
      <c r="BQ35" s="368"/>
      <c r="BR35" s="368"/>
      <c r="BS35" s="368"/>
      <c r="BT35" s="368"/>
      <c r="BU35" s="368"/>
      <c r="BV35" s="181"/>
      <c r="BW35" s="367">
        <f t="shared" ref="BW35:BW43" si="2">IF(BY35="","",BW34+1)</f>
        <v>9</v>
      </c>
      <c r="BX35" s="367"/>
      <c r="BY35" s="368" t="str">
        <f>IF('各会計、関係団体の財政状況及び健全化判断比率'!B69="","",'各会計、関係団体の財政状況及び健全化判断比率'!B69)</f>
        <v>弘前地区消防事務組合</v>
      </c>
      <c r="BZ35" s="368"/>
      <c r="CA35" s="368"/>
      <c r="CB35" s="368"/>
      <c r="CC35" s="368"/>
      <c r="CD35" s="368"/>
      <c r="CE35" s="368"/>
      <c r="CF35" s="368"/>
      <c r="CG35" s="368"/>
      <c r="CH35" s="368"/>
      <c r="CI35" s="368"/>
      <c r="CJ35" s="368"/>
      <c r="CK35" s="368"/>
      <c r="CL35" s="368"/>
      <c r="CM35" s="368"/>
      <c r="CN35" s="181"/>
      <c r="CO35" s="367" t="str">
        <f t="shared" ref="CO35:CO43" si="3">IF(CQ35="","",CO34+1)</f>
        <v/>
      </c>
      <c r="CP35" s="367"/>
      <c r="CQ35" s="368" t="str">
        <f>IF('各会計、関係団体の財政状況及び健全化判断比率'!BS8="","",'各会計、関係団体の財政状況及び健全化判断比率'!BS8)</f>
        <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8"/>
    </row>
    <row r="36" spans="1:113" ht="32.25" customHeight="1" x14ac:dyDescent="0.25">
      <c r="A36" s="181"/>
      <c r="B36" s="205"/>
      <c r="C36" s="367" t="str">
        <f>IF(E36="","",C35+1)</f>
        <v/>
      </c>
      <c r="D36" s="367"/>
      <c r="E36" s="368" t="str">
        <f>IF('各会計、関係団体の財政状況及び健全化判断比率'!B9="","",'各会計、関係団体の財政状況及び健全化判断比率'!B9)</f>
        <v/>
      </c>
      <c r="F36" s="368"/>
      <c r="G36" s="368"/>
      <c r="H36" s="368"/>
      <c r="I36" s="368"/>
      <c r="J36" s="368"/>
      <c r="K36" s="368"/>
      <c r="L36" s="368"/>
      <c r="M36" s="368"/>
      <c r="N36" s="368"/>
      <c r="O36" s="368"/>
      <c r="P36" s="368"/>
      <c r="Q36" s="368"/>
      <c r="R36" s="368"/>
      <c r="S36" s="368"/>
      <c r="T36" s="181"/>
      <c r="U36" s="367">
        <f t="shared" ref="U36:U43" si="4">IF(W36="","",U35+1)</f>
        <v>4</v>
      </c>
      <c r="V36" s="367"/>
      <c r="W36" s="368" t="str">
        <f>IF('各会計、関係団体の財政状況及び健全化判断比率'!B30="","",'各会計、関係団体の財政状況及び健全化判断比率'!B30)</f>
        <v>後期高齢者医療特別会計</v>
      </c>
      <c r="X36" s="368"/>
      <c r="Y36" s="368"/>
      <c r="Z36" s="368"/>
      <c r="AA36" s="368"/>
      <c r="AB36" s="368"/>
      <c r="AC36" s="368"/>
      <c r="AD36" s="368"/>
      <c r="AE36" s="368"/>
      <c r="AF36" s="368"/>
      <c r="AG36" s="368"/>
      <c r="AH36" s="368"/>
      <c r="AI36" s="368"/>
      <c r="AJ36" s="368"/>
      <c r="AK36" s="368"/>
      <c r="AL36" s="181"/>
      <c r="AM36" s="367">
        <f t="shared" si="0"/>
        <v>7</v>
      </c>
      <c r="AN36" s="367"/>
      <c r="AO36" s="368" t="str">
        <f>IF('各会計、関係団体の財政状況及び健全化判断比率'!B33="","",'各会計、関係団体の財政状況及び健全化判断比率'!B33)</f>
        <v>田舎館村農業集落排水事業会計</v>
      </c>
      <c r="AP36" s="368"/>
      <c r="AQ36" s="368"/>
      <c r="AR36" s="368"/>
      <c r="AS36" s="368"/>
      <c r="AT36" s="368"/>
      <c r="AU36" s="368"/>
      <c r="AV36" s="368"/>
      <c r="AW36" s="368"/>
      <c r="AX36" s="368"/>
      <c r="AY36" s="368"/>
      <c r="AZ36" s="368"/>
      <c r="BA36" s="368"/>
      <c r="BB36" s="368"/>
      <c r="BC36" s="368"/>
      <c r="BD36" s="181"/>
      <c r="BE36" s="367" t="str">
        <f t="shared" si="1"/>
        <v/>
      </c>
      <c r="BF36" s="367"/>
      <c r="BG36" s="368"/>
      <c r="BH36" s="368"/>
      <c r="BI36" s="368"/>
      <c r="BJ36" s="368"/>
      <c r="BK36" s="368"/>
      <c r="BL36" s="368"/>
      <c r="BM36" s="368"/>
      <c r="BN36" s="368"/>
      <c r="BO36" s="368"/>
      <c r="BP36" s="368"/>
      <c r="BQ36" s="368"/>
      <c r="BR36" s="368"/>
      <c r="BS36" s="368"/>
      <c r="BT36" s="368"/>
      <c r="BU36" s="368"/>
      <c r="BV36" s="181"/>
      <c r="BW36" s="367">
        <f t="shared" si="2"/>
        <v>10</v>
      </c>
      <c r="BX36" s="367"/>
      <c r="BY36" s="368" t="str">
        <f>IF('各会計、関係団体の財政状況及び健全化判断比率'!B70="","",'各会計、関係団体の財政状況及び健全化判断比率'!B70)</f>
        <v>津軽広域連合</v>
      </c>
      <c r="BZ36" s="368"/>
      <c r="CA36" s="368"/>
      <c r="CB36" s="368"/>
      <c r="CC36" s="368"/>
      <c r="CD36" s="368"/>
      <c r="CE36" s="368"/>
      <c r="CF36" s="368"/>
      <c r="CG36" s="368"/>
      <c r="CH36" s="368"/>
      <c r="CI36" s="368"/>
      <c r="CJ36" s="368"/>
      <c r="CK36" s="368"/>
      <c r="CL36" s="368"/>
      <c r="CM36" s="368"/>
      <c r="CN36" s="181"/>
      <c r="CO36" s="367" t="str">
        <f t="shared" si="3"/>
        <v/>
      </c>
      <c r="CP36" s="367"/>
      <c r="CQ36" s="368" t="str">
        <f>IF('各会計、関係団体の財政状況及び健全化判断比率'!BS9="","",'各会計、関係団体の財政状況及び健全化判断比率'!BS9)</f>
        <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x14ac:dyDescent="0.25">
      <c r="A37" s="181"/>
      <c r="B37" s="205"/>
      <c r="C37" s="367" t="str">
        <f>IF(E37="","",C36+1)</f>
        <v/>
      </c>
      <c r="D37" s="367"/>
      <c r="E37" s="368" t="str">
        <f>IF('各会計、関係団体の財政状況及び健全化判断比率'!B10="","",'各会計、関係団体の財政状況及び健全化判断比率'!B10)</f>
        <v/>
      </c>
      <c r="F37" s="368"/>
      <c r="G37" s="368"/>
      <c r="H37" s="368"/>
      <c r="I37" s="368"/>
      <c r="J37" s="368"/>
      <c r="K37" s="368"/>
      <c r="L37" s="368"/>
      <c r="M37" s="368"/>
      <c r="N37" s="368"/>
      <c r="O37" s="368"/>
      <c r="P37" s="368"/>
      <c r="Q37" s="368"/>
      <c r="R37" s="368"/>
      <c r="S37" s="368"/>
      <c r="T37" s="181"/>
      <c r="U37" s="367" t="str">
        <f t="shared" si="4"/>
        <v/>
      </c>
      <c r="V37" s="367"/>
      <c r="W37" s="368"/>
      <c r="X37" s="368"/>
      <c r="Y37" s="368"/>
      <c r="Z37" s="368"/>
      <c r="AA37" s="368"/>
      <c r="AB37" s="368"/>
      <c r="AC37" s="368"/>
      <c r="AD37" s="368"/>
      <c r="AE37" s="368"/>
      <c r="AF37" s="368"/>
      <c r="AG37" s="368"/>
      <c r="AH37" s="368"/>
      <c r="AI37" s="368"/>
      <c r="AJ37" s="368"/>
      <c r="AK37" s="368"/>
      <c r="AL37" s="181"/>
      <c r="AM37" s="367" t="str">
        <f t="shared" si="0"/>
        <v/>
      </c>
      <c r="AN37" s="367"/>
      <c r="AO37" s="368"/>
      <c r="AP37" s="368"/>
      <c r="AQ37" s="368"/>
      <c r="AR37" s="368"/>
      <c r="AS37" s="368"/>
      <c r="AT37" s="368"/>
      <c r="AU37" s="368"/>
      <c r="AV37" s="368"/>
      <c r="AW37" s="368"/>
      <c r="AX37" s="368"/>
      <c r="AY37" s="368"/>
      <c r="AZ37" s="368"/>
      <c r="BA37" s="368"/>
      <c r="BB37" s="368"/>
      <c r="BC37" s="368"/>
      <c r="BD37" s="181"/>
      <c r="BE37" s="367" t="str">
        <f t="shared" si="1"/>
        <v/>
      </c>
      <c r="BF37" s="367"/>
      <c r="BG37" s="368"/>
      <c r="BH37" s="368"/>
      <c r="BI37" s="368"/>
      <c r="BJ37" s="368"/>
      <c r="BK37" s="368"/>
      <c r="BL37" s="368"/>
      <c r="BM37" s="368"/>
      <c r="BN37" s="368"/>
      <c r="BO37" s="368"/>
      <c r="BP37" s="368"/>
      <c r="BQ37" s="368"/>
      <c r="BR37" s="368"/>
      <c r="BS37" s="368"/>
      <c r="BT37" s="368"/>
      <c r="BU37" s="368"/>
      <c r="BV37" s="181"/>
      <c r="BW37" s="367">
        <f t="shared" si="2"/>
        <v>11</v>
      </c>
      <c r="BX37" s="367"/>
      <c r="BY37" s="368" t="str">
        <f>IF('各会計、関係団体の財政状況及び健全化判断比率'!B71="","",'各会計、関係団体の財政状況及び健全化判断比率'!B71)</f>
        <v>青森県後期高齢者医療広域連合（一般会計）</v>
      </c>
      <c r="BZ37" s="368"/>
      <c r="CA37" s="368"/>
      <c r="CB37" s="368"/>
      <c r="CC37" s="368"/>
      <c r="CD37" s="368"/>
      <c r="CE37" s="368"/>
      <c r="CF37" s="368"/>
      <c r="CG37" s="368"/>
      <c r="CH37" s="368"/>
      <c r="CI37" s="368"/>
      <c r="CJ37" s="368"/>
      <c r="CK37" s="368"/>
      <c r="CL37" s="368"/>
      <c r="CM37" s="368"/>
      <c r="CN37" s="181"/>
      <c r="CO37" s="367" t="str">
        <f t="shared" si="3"/>
        <v/>
      </c>
      <c r="CP37" s="367"/>
      <c r="CQ37" s="368" t="str">
        <f>IF('各会計、関係団体の財政状況及び健全化判断比率'!BS10="","",'各会計、関係団体の財政状況及び健全化判断比率'!BS10)</f>
        <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x14ac:dyDescent="0.25">
      <c r="A38" s="181"/>
      <c r="B38" s="205"/>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81"/>
      <c r="U38" s="367" t="str">
        <f t="shared" si="4"/>
        <v/>
      </c>
      <c r="V38" s="367"/>
      <c r="W38" s="368"/>
      <c r="X38" s="368"/>
      <c r="Y38" s="368"/>
      <c r="Z38" s="368"/>
      <c r="AA38" s="368"/>
      <c r="AB38" s="368"/>
      <c r="AC38" s="368"/>
      <c r="AD38" s="368"/>
      <c r="AE38" s="368"/>
      <c r="AF38" s="368"/>
      <c r="AG38" s="368"/>
      <c r="AH38" s="368"/>
      <c r="AI38" s="368"/>
      <c r="AJ38" s="368"/>
      <c r="AK38" s="368"/>
      <c r="AL38" s="181"/>
      <c r="AM38" s="367" t="str">
        <f t="shared" si="0"/>
        <v/>
      </c>
      <c r="AN38" s="367"/>
      <c r="AO38" s="368"/>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f t="shared" si="2"/>
        <v>12</v>
      </c>
      <c r="BX38" s="367"/>
      <c r="BY38" s="368" t="str">
        <f>IF('各会計、関係団体の財政状況及び健全化判断比率'!B72="","",'各会計、関係団体の財政状況及び健全化判断比率'!B72)</f>
        <v>青森県後期高齢者医療広域連合（特別会計）</v>
      </c>
      <c r="BZ38" s="368"/>
      <c r="CA38" s="368"/>
      <c r="CB38" s="368"/>
      <c r="CC38" s="368"/>
      <c r="CD38" s="368"/>
      <c r="CE38" s="368"/>
      <c r="CF38" s="368"/>
      <c r="CG38" s="368"/>
      <c r="CH38" s="368"/>
      <c r="CI38" s="368"/>
      <c r="CJ38" s="368"/>
      <c r="CK38" s="368"/>
      <c r="CL38" s="368"/>
      <c r="CM38" s="368"/>
      <c r="CN38" s="181"/>
      <c r="CO38" s="367" t="str">
        <f t="shared" si="3"/>
        <v/>
      </c>
      <c r="CP38" s="367"/>
      <c r="CQ38" s="368" t="str">
        <f>IF('各会計、関係団体の財政状況及び健全化判断比率'!BS11="","",'各会計、関係団体の財政状況及び健全化判断比率'!BS11)</f>
        <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x14ac:dyDescent="0.25">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f t="shared" si="2"/>
        <v>13</v>
      </c>
      <c r="BX39" s="367"/>
      <c r="BY39" s="368" t="str">
        <f>IF('各会計、関係団体の財政状況及び健全化判断比率'!B73="","",'各会計、関係団体の財政状況及び健全化判断比率'!B73)</f>
        <v>青森県市町村職員退職手当組合</v>
      </c>
      <c r="BZ39" s="368"/>
      <c r="CA39" s="368"/>
      <c r="CB39" s="368"/>
      <c r="CC39" s="368"/>
      <c r="CD39" s="368"/>
      <c r="CE39" s="368"/>
      <c r="CF39" s="368"/>
      <c r="CG39" s="368"/>
      <c r="CH39" s="368"/>
      <c r="CI39" s="368"/>
      <c r="CJ39" s="368"/>
      <c r="CK39" s="368"/>
      <c r="CL39" s="368"/>
      <c r="CM39" s="368"/>
      <c r="CN39" s="181"/>
      <c r="CO39" s="367" t="str">
        <f t="shared" si="3"/>
        <v/>
      </c>
      <c r="CP39" s="367"/>
      <c r="CQ39" s="368" t="str">
        <f>IF('各会計、関係団体の財政状況及び健全化判断比率'!BS12="","",'各会計、関係団体の財政状況及び健全化判断比率'!BS12)</f>
        <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x14ac:dyDescent="0.25">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f t="shared" si="2"/>
        <v>14</v>
      </c>
      <c r="BX40" s="367"/>
      <c r="BY40" s="368" t="str">
        <f>IF('各会計、関係団体の財政状況及び健全化判断比率'!B74="","",'各会計、関係団体の財政状況及び健全化判断比率'!B74)</f>
        <v>青森県市町村総合事務組合</v>
      </c>
      <c r="BZ40" s="368"/>
      <c r="CA40" s="368"/>
      <c r="CB40" s="368"/>
      <c r="CC40" s="368"/>
      <c r="CD40" s="368"/>
      <c r="CE40" s="368"/>
      <c r="CF40" s="368"/>
      <c r="CG40" s="368"/>
      <c r="CH40" s="368"/>
      <c r="CI40" s="368"/>
      <c r="CJ40" s="368"/>
      <c r="CK40" s="368"/>
      <c r="CL40" s="368"/>
      <c r="CM40" s="368"/>
      <c r="CN40" s="181"/>
      <c r="CO40" s="367" t="str">
        <f t="shared" si="3"/>
        <v/>
      </c>
      <c r="CP40" s="367"/>
      <c r="CQ40" s="368" t="str">
        <f>IF('各会計、関係団体の財政状況及び健全化判断比率'!BS13="","",'各会計、関係団体の財政状況及び健全化判断比率'!BS13)</f>
        <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x14ac:dyDescent="0.25">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f t="shared" si="2"/>
        <v>15</v>
      </c>
      <c r="BX41" s="367"/>
      <c r="BY41" s="368" t="str">
        <f>IF('各会計、関係団体の財政状況及び健全化判断比率'!B75="","",'各会計、関係団体の財政状況及び健全化判断比率'!B75)</f>
        <v>青森県交通災害共済組合</v>
      </c>
      <c r="BZ41" s="368"/>
      <c r="CA41" s="368"/>
      <c r="CB41" s="368"/>
      <c r="CC41" s="368"/>
      <c r="CD41" s="368"/>
      <c r="CE41" s="368"/>
      <c r="CF41" s="368"/>
      <c r="CG41" s="368"/>
      <c r="CH41" s="368"/>
      <c r="CI41" s="368"/>
      <c r="CJ41" s="368"/>
      <c r="CK41" s="368"/>
      <c r="CL41" s="368"/>
      <c r="CM41" s="368"/>
      <c r="CN41" s="181"/>
      <c r="CO41" s="367" t="str">
        <f t="shared" si="3"/>
        <v/>
      </c>
      <c r="CP41" s="367"/>
      <c r="CQ41" s="368" t="str">
        <f>IF('各会計、関係団体の財政状況及び健全化判断比率'!BS14="","",'各会計、関係団体の財政状況及び健全化判断比率'!BS14)</f>
        <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x14ac:dyDescent="0.25">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f t="shared" si="2"/>
        <v>16</v>
      </c>
      <c r="BX42" s="367"/>
      <c r="BY42" s="368" t="str">
        <f>IF('各会計、関係団体の財政状況及び健全化判断比率'!B76="","",'各会計、関係団体の財政状況及び健全化判断比率'!B76)</f>
        <v>津軽広域水道企業団（津軽営業部）</v>
      </c>
      <c r="BZ42" s="368"/>
      <c r="CA42" s="368"/>
      <c r="CB42" s="368"/>
      <c r="CC42" s="368"/>
      <c r="CD42" s="368"/>
      <c r="CE42" s="368"/>
      <c r="CF42" s="368"/>
      <c r="CG42" s="368"/>
      <c r="CH42" s="368"/>
      <c r="CI42" s="368"/>
      <c r="CJ42" s="368"/>
      <c r="CK42" s="368"/>
      <c r="CL42" s="368"/>
      <c r="CM42" s="368"/>
      <c r="CN42" s="181"/>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x14ac:dyDescent="0.25">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t="str">
        <f t="shared" si="2"/>
        <v/>
      </c>
      <c r="BX43" s="367"/>
      <c r="BY43" s="368" t="str">
        <f>IF('各会計、関係団体の財政状況及び健全化判断比率'!B77="","",'各会計、関係団体の財政状況及び健全化判断比率'!B77)</f>
        <v/>
      </c>
      <c r="BZ43" s="368"/>
      <c r="CA43" s="368"/>
      <c r="CB43" s="368"/>
      <c r="CC43" s="368"/>
      <c r="CD43" s="368"/>
      <c r="CE43" s="368"/>
      <c r="CF43" s="368"/>
      <c r="CG43" s="368"/>
      <c r="CH43" s="368"/>
      <c r="CI43" s="368"/>
      <c r="CJ43" s="368"/>
      <c r="CK43" s="368"/>
      <c r="CL43" s="368"/>
      <c r="CM43" s="368"/>
      <c r="CN43" s="181"/>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x14ac:dyDescent="0.3">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25"/>
    <row r="46" spans="1:113" x14ac:dyDescent="0.25">
      <c r="B46" s="180" t="s">
        <v>204</v>
      </c>
      <c r="E46" s="364" t="s">
        <v>205</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25">
      <c r="E47" s="364" t="s">
        <v>206</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25">
      <c r="E48" s="364" t="s">
        <v>207</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25">
      <c r="E49" s="366" t="s">
        <v>208</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25">
      <c r="E50" s="364" t="s">
        <v>209</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25">
      <c r="E51" s="364" t="s">
        <v>210</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25">
      <c r="E52" s="364" t="s">
        <v>211</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25">
      <c r="E53" s="364" t="s">
        <v>212</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25"/>
    <row r="55" spans="5:113" x14ac:dyDescent="0.25"/>
    <row r="56" spans="5:113" x14ac:dyDescent="0.25"/>
  </sheetData>
  <sheetProtection algorithmName="SHA-512" hashValue="r+8/HNhJrY/imB2TIqw7djE4SxA+2C7wv6ycRtrl1ak/FqNWZcL6Zf4IYJdZcbiaNM65cHWcBKG+re+sIuiQ0g==" saltValue="h+h+tJ0iPOVBqN1x5TGD/g=="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AY25:BM25"/>
    <mergeCell ref="BN25:BU25"/>
    <mergeCell ref="AS24:AX24"/>
    <mergeCell ref="AY24:BM24"/>
    <mergeCell ref="BN24:BU24"/>
    <mergeCell ref="BV24:CC24"/>
    <mergeCell ref="W22:Y29"/>
    <mergeCell ref="Z22:AG23"/>
    <mergeCell ref="CE22:CS23"/>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AY22:BM22"/>
    <mergeCell ref="BN22:BU22"/>
    <mergeCell ref="BV22:CC22"/>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25"/>
  <cols>
    <col min="1" max="1" width="1.6640625" style="214" customWidth="1"/>
    <col min="2" max="2" width="2.33203125" style="214" customWidth="1"/>
    <col min="3" max="16" width="2.6640625" style="214" customWidth="1"/>
    <col min="17" max="17" width="2.33203125" style="214" customWidth="1"/>
    <col min="18" max="95" width="1.6640625" style="214" customWidth="1"/>
    <col min="96" max="133" width="1.6640625" style="226" customWidth="1"/>
    <col min="134" max="143" width="1.6640625" style="214" customWidth="1"/>
    <col min="144" max="16384" width="0" style="214" hidden="1"/>
  </cols>
  <sheetData>
    <row r="1" spans="2:143" ht="22.5" customHeight="1" thickBot="1" x14ac:dyDescent="0.3">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7" t="s">
        <v>213</v>
      </c>
      <c r="DI1" s="718"/>
      <c r="DJ1" s="718"/>
      <c r="DK1" s="718"/>
      <c r="DL1" s="718"/>
      <c r="DM1" s="718"/>
      <c r="DN1" s="719"/>
      <c r="DO1" s="214"/>
      <c r="DP1" s="717" t="s">
        <v>214</v>
      </c>
      <c r="DQ1" s="718"/>
      <c r="DR1" s="718"/>
      <c r="DS1" s="718"/>
      <c r="DT1" s="718"/>
      <c r="DU1" s="718"/>
      <c r="DV1" s="718"/>
      <c r="DW1" s="718"/>
      <c r="DX1" s="718"/>
      <c r="DY1" s="718"/>
      <c r="DZ1" s="718"/>
      <c r="EA1" s="718"/>
      <c r="EB1" s="718"/>
      <c r="EC1" s="719"/>
      <c r="ED1" s="213"/>
      <c r="EE1" s="213"/>
      <c r="EF1" s="213"/>
      <c r="EG1" s="213"/>
      <c r="EH1" s="213"/>
      <c r="EI1" s="213"/>
      <c r="EJ1" s="213"/>
      <c r="EK1" s="213"/>
      <c r="EL1" s="213"/>
      <c r="EM1" s="213"/>
    </row>
    <row r="2" spans="2:143" ht="22.5" customHeight="1" x14ac:dyDescent="0.25">
      <c r="B2" s="215" t="s">
        <v>215</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25">
      <c r="B3" s="679" t="s">
        <v>216</v>
      </c>
      <c r="C3" s="680"/>
      <c r="D3" s="680"/>
      <c r="E3" s="680"/>
      <c r="F3" s="680"/>
      <c r="G3" s="680"/>
      <c r="H3" s="680"/>
      <c r="I3" s="680"/>
      <c r="J3" s="680"/>
      <c r="K3" s="680"/>
      <c r="L3" s="680"/>
      <c r="M3" s="680"/>
      <c r="N3" s="680"/>
      <c r="O3" s="680"/>
      <c r="P3" s="680"/>
      <c r="Q3" s="680"/>
      <c r="R3" s="680"/>
      <c r="S3" s="680"/>
      <c r="T3" s="680"/>
      <c r="U3" s="680"/>
      <c r="V3" s="680"/>
      <c r="W3" s="680"/>
      <c r="X3" s="680"/>
      <c r="Y3" s="680"/>
      <c r="Z3" s="680"/>
      <c r="AA3" s="680"/>
      <c r="AB3" s="680"/>
      <c r="AC3" s="680"/>
      <c r="AD3" s="680"/>
      <c r="AE3" s="680"/>
      <c r="AF3" s="680"/>
      <c r="AG3" s="680"/>
      <c r="AH3" s="680"/>
      <c r="AI3" s="680"/>
      <c r="AJ3" s="680"/>
      <c r="AK3" s="680"/>
      <c r="AL3" s="680"/>
      <c r="AM3" s="680"/>
      <c r="AN3" s="680"/>
      <c r="AO3" s="680"/>
      <c r="AP3" s="679" t="s">
        <v>217</v>
      </c>
      <c r="AQ3" s="680"/>
      <c r="AR3" s="680"/>
      <c r="AS3" s="680"/>
      <c r="AT3" s="680"/>
      <c r="AU3" s="680"/>
      <c r="AV3" s="680"/>
      <c r="AW3" s="680"/>
      <c r="AX3" s="680"/>
      <c r="AY3" s="680"/>
      <c r="AZ3" s="680"/>
      <c r="BA3" s="680"/>
      <c r="BB3" s="680"/>
      <c r="BC3" s="680"/>
      <c r="BD3" s="680"/>
      <c r="BE3" s="680"/>
      <c r="BF3" s="680"/>
      <c r="BG3" s="680"/>
      <c r="BH3" s="680"/>
      <c r="BI3" s="680"/>
      <c r="BJ3" s="680"/>
      <c r="BK3" s="680"/>
      <c r="BL3" s="680"/>
      <c r="BM3" s="680"/>
      <c r="BN3" s="680"/>
      <c r="BO3" s="680"/>
      <c r="BP3" s="680"/>
      <c r="BQ3" s="680"/>
      <c r="BR3" s="680"/>
      <c r="BS3" s="680"/>
      <c r="BT3" s="680"/>
      <c r="BU3" s="680"/>
      <c r="BV3" s="680"/>
      <c r="BW3" s="680"/>
      <c r="BX3" s="680"/>
      <c r="BY3" s="680"/>
      <c r="BZ3" s="680"/>
      <c r="CA3" s="680"/>
      <c r="CB3" s="681"/>
      <c r="CD3" s="679" t="s">
        <v>218</v>
      </c>
      <c r="CE3" s="680"/>
      <c r="CF3" s="680"/>
      <c r="CG3" s="680"/>
      <c r="CH3" s="680"/>
      <c r="CI3" s="680"/>
      <c r="CJ3" s="680"/>
      <c r="CK3" s="680"/>
      <c r="CL3" s="680"/>
      <c r="CM3" s="680"/>
      <c r="CN3" s="680"/>
      <c r="CO3" s="680"/>
      <c r="CP3" s="680"/>
      <c r="CQ3" s="680"/>
      <c r="CR3" s="680"/>
      <c r="CS3" s="680"/>
      <c r="CT3" s="680"/>
      <c r="CU3" s="680"/>
      <c r="CV3" s="680"/>
      <c r="CW3" s="680"/>
      <c r="CX3" s="680"/>
      <c r="CY3" s="680"/>
      <c r="CZ3" s="680"/>
      <c r="DA3" s="680"/>
      <c r="DB3" s="680"/>
      <c r="DC3" s="680"/>
      <c r="DD3" s="680"/>
      <c r="DE3" s="680"/>
      <c r="DF3" s="680"/>
      <c r="DG3" s="680"/>
      <c r="DH3" s="680"/>
      <c r="DI3" s="680"/>
      <c r="DJ3" s="680"/>
      <c r="DK3" s="680"/>
      <c r="DL3" s="680"/>
      <c r="DM3" s="680"/>
      <c r="DN3" s="680"/>
      <c r="DO3" s="680"/>
      <c r="DP3" s="680"/>
      <c r="DQ3" s="680"/>
      <c r="DR3" s="680"/>
      <c r="DS3" s="680"/>
      <c r="DT3" s="680"/>
      <c r="DU3" s="680"/>
      <c r="DV3" s="680"/>
      <c r="DW3" s="680"/>
      <c r="DX3" s="680"/>
      <c r="DY3" s="680"/>
      <c r="DZ3" s="680"/>
      <c r="EA3" s="680"/>
      <c r="EB3" s="680"/>
      <c r="EC3" s="681"/>
    </row>
    <row r="4" spans="2:143" ht="11.25" customHeight="1" x14ac:dyDescent="0.25">
      <c r="B4" s="679" t="s">
        <v>1</v>
      </c>
      <c r="C4" s="680"/>
      <c r="D4" s="680"/>
      <c r="E4" s="680"/>
      <c r="F4" s="680"/>
      <c r="G4" s="680"/>
      <c r="H4" s="680"/>
      <c r="I4" s="680"/>
      <c r="J4" s="680"/>
      <c r="K4" s="680"/>
      <c r="L4" s="680"/>
      <c r="M4" s="680"/>
      <c r="N4" s="680"/>
      <c r="O4" s="680"/>
      <c r="P4" s="680"/>
      <c r="Q4" s="681"/>
      <c r="R4" s="679" t="s">
        <v>219</v>
      </c>
      <c r="S4" s="680"/>
      <c r="T4" s="680"/>
      <c r="U4" s="680"/>
      <c r="V4" s="680"/>
      <c r="W4" s="680"/>
      <c r="X4" s="680"/>
      <c r="Y4" s="681"/>
      <c r="Z4" s="679" t="s">
        <v>220</v>
      </c>
      <c r="AA4" s="680"/>
      <c r="AB4" s="680"/>
      <c r="AC4" s="681"/>
      <c r="AD4" s="679" t="s">
        <v>221</v>
      </c>
      <c r="AE4" s="680"/>
      <c r="AF4" s="680"/>
      <c r="AG4" s="680"/>
      <c r="AH4" s="680"/>
      <c r="AI4" s="680"/>
      <c r="AJ4" s="680"/>
      <c r="AK4" s="681"/>
      <c r="AL4" s="679" t="s">
        <v>220</v>
      </c>
      <c r="AM4" s="680"/>
      <c r="AN4" s="680"/>
      <c r="AO4" s="681"/>
      <c r="AP4" s="720" t="s">
        <v>222</v>
      </c>
      <c r="AQ4" s="720"/>
      <c r="AR4" s="720"/>
      <c r="AS4" s="720"/>
      <c r="AT4" s="720"/>
      <c r="AU4" s="720"/>
      <c r="AV4" s="720"/>
      <c r="AW4" s="720"/>
      <c r="AX4" s="720"/>
      <c r="AY4" s="720"/>
      <c r="AZ4" s="720"/>
      <c r="BA4" s="720"/>
      <c r="BB4" s="720"/>
      <c r="BC4" s="720"/>
      <c r="BD4" s="720"/>
      <c r="BE4" s="720"/>
      <c r="BF4" s="720"/>
      <c r="BG4" s="720" t="s">
        <v>223</v>
      </c>
      <c r="BH4" s="720"/>
      <c r="BI4" s="720"/>
      <c r="BJ4" s="720"/>
      <c r="BK4" s="720"/>
      <c r="BL4" s="720"/>
      <c r="BM4" s="720"/>
      <c r="BN4" s="720"/>
      <c r="BO4" s="720" t="s">
        <v>220</v>
      </c>
      <c r="BP4" s="720"/>
      <c r="BQ4" s="720"/>
      <c r="BR4" s="720"/>
      <c r="BS4" s="720" t="s">
        <v>224</v>
      </c>
      <c r="BT4" s="720"/>
      <c r="BU4" s="720"/>
      <c r="BV4" s="720"/>
      <c r="BW4" s="720"/>
      <c r="BX4" s="720"/>
      <c r="BY4" s="720"/>
      <c r="BZ4" s="720"/>
      <c r="CA4" s="720"/>
      <c r="CB4" s="720"/>
      <c r="CD4" s="679" t="s">
        <v>225</v>
      </c>
      <c r="CE4" s="680"/>
      <c r="CF4" s="680"/>
      <c r="CG4" s="680"/>
      <c r="CH4" s="680"/>
      <c r="CI4" s="680"/>
      <c r="CJ4" s="680"/>
      <c r="CK4" s="680"/>
      <c r="CL4" s="680"/>
      <c r="CM4" s="680"/>
      <c r="CN4" s="680"/>
      <c r="CO4" s="680"/>
      <c r="CP4" s="680"/>
      <c r="CQ4" s="680"/>
      <c r="CR4" s="680"/>
      <c r="CS4" s="680"/>
      <c r="CT4" s="680"/>
      <c r="CU4" s="680"/>
      <c r="CV4" s="680"/>
      <c r="CW4" s="680"/>
      <c r="CX4" s="680"/>
      <c r="CY4" s="680"/>
      <c r="CZ4" s="680"/>
      <c r="DA4" s="680"/>
      <c r="DB4" s="680"/>
      <c r="DC4" s="680"/>
      <c r="DD4" s="680"/>
      <c r="DE4" s="680"/>
      <c r="DF4" s="680"/>
      <c r="DG4" s="680"/>
      <c r="DH4" s="680"/>
      <c r="DI4" s="680"/>
      <c r="DJ4" s="680"/>
      <c r="DK4" s="680"/>
      <c r="DL4" s="680"/>
      <c r="DM4" s="680"/>
      <c r="DN4" s="680"/>
      <c r="DO4" s="680"/>
      <c r="DP4" s="680"/>
      <c r="DQ4" s="680"/>
      <c r="DR4" s="680"/>
      <c r="DS4" s="680"/>
      <c r="DT4" s="680"/>
      <c r="DU4" s="680"/>
      <c r="DV4" s="680"/>
      <c r="DW4" s="680"/>
      <c r="DX4" s="680"/>
      <c r="DY4" s="680"/>
      <c r="DZ4" s="680"/>
      <c r="EA4" s="680"/>
      <c r="EB4" s="680"/>
      <c r="EC4" s="681"/>
    </row>
    <row r="5" spans="2:143" ht="11.25" customHeight="1" x14ac:dyDescent="0.25">
      <c r="B5" s="676" t="s">
        <v>226</v>
      </c>
      <c r="C5" s="677"/>
      <c r="D5" s="677"/>
      <c r="E5" s="677"/>
      <c r="F5" s="677"/>
      <c r="G5" s="677"/>
      <c r="H5" s="677"/>
      <c r="I5" s="677"/>
      <c r="J5" s="677"/>
      <c r="K5" s="677"/>
      <c r="L5" s="677"/>
      <c r="M5" s="677"/>
      <c r="N5" s="677"/>
      <c r="O5" s="677"/>
      <c r="P5" s="677"/>
      <c r="Q5" s="678"/>
      <c r="R5" s="673">
        <v>597955</v>
      </c>
      <c r="S5" s="674"/>
      <c r="T5" s="674"/>
      <c r="U5" s="674"/>
      <c r="V5" s="674"/>
      <c r="W5" s="674"/>
      <c r="X5" s="674"/>
      <c r="Y5" s="702"/>
      <c r="Z5" s="715">
        <v>13.1</v>
      </c>
      <c r="AA5" s="715"/>
      <c r="AB5" s="715"/>
      <c r="AC5" s="715"/>
      <c r="AD5" s="716">
        <v>597955</v>
      </c>
      <c r="AE5" s="716"/>
      <c r="AF5" s="716"/>
      <c r="AG5" s="716"/>
      <c r="AH5" s="716"/>
      <c r="AI5" s="716"/>
      <c r="AJ5" s="716"/>
      <c r="AK5" s="716"/>
      <c r="AL5" s="703">
        <v>22.6</v>
      </c>
      <c r="AM5" s="686"/>
      <c r="AN5" s="686"/>
      <c r="AO5" s="704"/>
      <c r="AP5" s="676" t="s">
        <v>227</v>
      </c>
      <c r="AQ5" s="677"/>
      <c r="AR5" s="677"/>
      <c r="AS5" s="677"/>
      <c r="AT5" s="677"/>
      <c r="AU5" s="677"/>
      <c r="AV5" s="677"/>
      <c r="AW5" s="677"/>
      <c r="AX5" s="677"/>
      <c r="AY5" s="677"/>
      <c r="AZ5" s="677"/>
      <c r="BA5" s="677"/>
      <c r="BB5" s="677"/>
      <c r="BC5" s="677"/>
      <c r="BD5" s="677"/>
      <c r="BE5" s="677"/>
      <c r="BF5" s="678"/>
      <c r="BG5" s="627">
        <v>597923</v>
      </c>
      <c r="BH5" s="628"/>
      <c r="BI5" s="628"/>
      <c r="BJ5" s="628"/>
      <c r="BK5" s="628"/>
      <c r="BL5" s="628"/>
      <c r="BM5" s="628"/>
      <c r="BN5" s="629"/>
      <c r="BO5" s="663">
        <v>100</v>
      </c>
      <c r="BP5" s="663"/>
      <c r="BQ5" s="663"/>
      <c r="BR5" s="663"/>
      <c r="BS5" s="664" t="s">
        <v>129</v>
      </c>
      <c r="BT5" s="664"/>
      <c r="BU5" s="664"/>
      <c r="BV5" s="664"/>
      <c r="BW5" s="664"/>
      <c r="BX5" s="664"/>
      <c r="BY5" s="664"/>
      <c r="BZ5" s="664"/>
      <c r="CA5" s="664"/>
      <c r="CB5" s="695"/>
      <c r="CD5" s="679" t="s">
        <v>222</v>
      </c>
      <c r="CE5" s="680"/>
      <c r="CF5" s="680"/>
      <c r="CG5" s="680"/>
      <c r="CH5" s="680"/>
      <c r="CI5" s="680"/>
      <c r="CJ5" s="680"/>
      <c r="CK5" s="680"/>
      <c r="CL5" s="680"/>
      <c r="CM5" s="680"/>
      <c r="CN5" s="680"/>
      <c r="CO5" s="680"/>
      <c r="CP5" s="680"/>
      <c r="CQ5" s="681"/>
      <c r="CR5" s="679" t="s">
        <v>228</v>
      </c>
      <c r="CS5" s="680"/>
      <c r="CT5" s="680"/>
      <c r="CU5" s="680"/>
      <c r="CV5" s="680"/>
      <c r="CW5" s="680"/>
      <c r="CX5" s="680"/>
      <c r="CY5" s="681"/>
      <c r="CZ5" s="679" t="s">
        <v>220</v>
      </c>
      <c r="DA5" s="680"/>
      <c r="DB5" s="680"/>
      <c r="DC5" s="681"/>
      <c r="DD5" s="679" t="s">
        <v>229</v>
      </c>
      <c r="DE5" s="680"/>
      <c r="DF5" s="680"/>
      <c r="DG5" s="680"/>
      <c r="DH5" s="680"/>
      <c r="DI5" s="680"/>
      <c r="DJ5" s="680"/>
      <c r="DK5" s="680"/>
      <c r="DL5" s="680"/>
      <c r="DM5" s="680"/>
      <c r="DN5" s="680"/>
      <c r="DO5" s="680"/>
      <c r="DP5" s="681"/>
      <c r="DQ5" s="679" t="s">
        <v>230</v>
      </c>
      <c r="DR5" s="680"/>
      <c r="DS5" s="680"/>
      <c r="DT5" s="680"/>
      <c r="DU5" s="680"/>
      <c r="DV5" s="680"/>
      <c r="DW5" s="680"/>
      <c r="DX5" s="680"/>
      <c r="DY5" s="680"/>
      <c r="DZ5" s="680"/>
      <c r="EA5" s="680"/>
      <c r="EB5" s="680"/>
      <c r="EC5" s="681"/>
    </row>
    <row r="6" spans="2:143" ht="11.25" customHeight="1" x14ac:dyDescent="0.25">
      <c r="B6" s="624" t="s">
        <v>231</v>
      </c>
      <c r="C6" s="625"/>
      <c r="D6" s="625"/>
      <c r="E6" s="625"/>
      <c r="F6" s="625"/>
      <c r="G6" s="625"/>
      <c r="H6" s="625"/>
      <c r="I6" s="625"/>
      <c r="J6" s="625"/>
      <c r="K6" s="625"/>
      <c r="L6" s="625"/>
      <c r="M6" s="625"/>
      <c r="N6" s="625"/>
      <c r="O6" s="625"/>
      <c r="P6" s="625"/>
      <c r="Q6" s="626"/>
      <c r="R6" s="627">
        <v>42833</v>
      </c>
      <c r="S6" s="628"/>
      <c r="T6" s="628"/>
      <c r="U6" s="628"/>
      <c r="V6" s="628"/>
      <c r="W6" s="628"/>
      <c r="X6" s="628"/>
      <c r="Y6" s="629"/>
      <c r="Z6" s="663">
        <v>0.9</v>
      </c>
      <c r="AA6" s="663"/>
      <c r="AB6" s="663"/>
      <c r="AC6" s="663"/>
      <c r="AD6" s="664">
        <v>42833</v>
      </c>
      <c r="AE6" s="664"/>
      <c r="AF6" s="664"/>
      <c r="AG6" s="664"/>
      <c r="AH6" s="664"/>
      <c r="AI6" s="664"/>
      <c r="AJ6" s="664"/>
      <c r="AK6" s="664"/>
      <c r="AL6" s="630">
        <v>1.6</v>
      </c>
      <c r="AM6" s="631"/>
      <c r="AN6" s="631"/>
      <c r="AO6" s="665"/>
      <c r="AP6" s="624" t="s">
        <v>232</v>
      </c>
      <c r="AQ6" s="625"/>
      <c r="AR6" s="625"/>
      <c r="AS6" s="625"/>
      <c r="AT6" s="625"/>
      <c r="AU6" s="625"/>
      <c r="AV6" s="625"/>
      <c r="AW6" s="625"/>
      <c r="AX6" s="625"/>
      <c r="AY6" s="625"/>
      <c r="AZ6" s="625"/>
      <c r="BA6" s="625"/>
      <c r="BB6" s="625"/>
      <c r="BC6" s="625"/>
      <c r="BD6" s="625"/>
      <c r="BE6" s="625"/>
      <c r="BF6" s="626"/>
      <c r="BG6" s="627">
        <v>597923</v>
      </c>
      <c r="BH6" s="628"/>
      <c r="BI6" s="628"/>
      <c r="BJ6" s="628"/>
      <c r="BK6" s="628"/>
      <c r="BL6" s="628"/>
      <c r="BM6" s="628"/>
      <c r="BN6" s="629"/>
      <c r="BO6" s="663">
        <v>100</v>
      </c>
      <c r="BP6" s="663"/>
      <c r="BQ6" s="663"/>
      <c r="BR6" s="663"/>
      <c r="BS6" s="664" t="s">
        <v>129</v>
      </c>
      <c r="BT6" s="664"/>
      <c r="BU6" s="664"/>
      <c r="BV6" s="664"/>
      <c r="BW6" s="664"/>
      <c r="BX6" s="664"/>
      <c r="BY6" s="664"/>
      <c r="BZ6" s="664"/>
      <c r="CA6" s="664"/>
      <c r="CB6" s="695"/>
      <c r="CD6" s="676" t="s">
        <v>233</v>
      </c>
      <c r="CE6" s="677"/>
      <c r="CF6" s="677"/>
      <c r="CG6" s="677"/>
      <c r="CH6" s="677"/>
      <c r="CI6" s="677"/>
      <c r="CJ6" s="677"/>
      <c r="CK6" s="677"/>
      <c r="CL6" s="677"/>
      <c r="CM6" s="677"/>
      <c r="CN6" s="677"/>
      <c r="CO6" s="677"/>
      <c r="CP6" s="677"/>
      <c r="CQ6" s="678"/>
      <c r="CR6" s="627">
        <v>53998</v>
      </c>
      <c r="CS6" s="628"/>
      <c r="CT6" s="628"/>
      <c r="CU6" s="628"/>
      <c r="CV6" s="628"/>
      <c r="CW6" s="628"/>
      <c r="CX6" s="628"/>
      <c r="CY6" s="629"/>
      <c r="CZ6" s="703">
        <v>1.3</v>
      </c>
      <c r="DA6" s="686"/>
      <c r="DB6" s="686"/>
      <c r="DC6" s="705"/>
      <c r="DD6" s="633" t="s">
        <v>129</v>
      </c>
      <c r="DE6" s="628"/>
      <c r="DF6" s="628"/>
      <c r="DG6" s="628"/>
      <c r="DH6" s="628"/>
      <c r="DI6" s="628"/>
      <c r="DJ6" s="628"/>
      <c r="DK6" s="628"/>
      <c r="DL6" s="628"/>
      <c r="DM6" s="628"/>
      <c r="DN6" s="628"/>
      <c r="DO6" s="628"/>
      <c r="DP6" s="629"/>
      <c r="DQ6" s="633">
        <v>47998</v>
      </c>
      <c r="DR6" s="628"/>
      <c r="DS6" s="628"/>
      <c r="DT6" s="628"/>
      <c r="DU6" s="628"/>
      <c r="DV6" s="628"/>
      <c r="DW6" s="628"/>
      <c r="DX6" s="628"/>
      <c r="DY6" s="628"/>
      <c r="DZ6" s="628"/>
      <c r="EA6" s="628"/>
      <c r="EB6" s="628"/>
      <c r="EC6" s="662"/>
    </row>
    <row r="7" spans="2:143" ht="11.25" customHeight="1" x14ac:dyDescent="0.25">
      <c r="B7" s="624" t="s">
        <v>234</v>
      </c>
      <c r="C7" s="625"/>
      <c r="D7" s="625"/>
      <c r="E7" s="625"/>
      <c r="F7" s="625"/>
      <c r="G7" s="625"/>
      <c r="H7" s="625"/>
      <c r="I7" s="625"/>
      <c r="J7" s="625"/>
      <c r="K7" s="625"/>
      <c r="L7" s="625"/>
      <c r="M7" s="625"/>
      <c r="N7" s="625"/>
      <c r="O7" s="625"/>
      <c r="P7" s="625"/>
      <c r="Q7" s="626"/>
      <c r="R7" s="627">
        <v>244</v>
      </c>
      <c r="S7" s="628"/>
      <c r="T7" s="628"/>
      <c r="U7" s="628"/>
      <c r="V7" s="628"/>
      <c r="W7" s="628"/>
      <c r="X7" s="628"/>
      <c r="Y7" s="629"/>
      <c r="Z7" s="663">
        <v>0</v>
      </c>
      <c r="AA7" s="663"/>
      <c r="AB7" s="663"/>
      <c r="AC7" s="663"/>
      <c r="AD7" s="664">
        <v>244</v>
      </c>
      <c r="AE7" s="664"/>
      <c r="AF7" s="664"/>
      <c r="AG7" s="664"/>
      <c r="AH7" s="664"/>
      <c r="AI7" s="664"/>
      <c r="AJ7" s="664"/>
      <c r="AK7" s="664"/>
      <c r="AL7" s="630">
        <v>0</v>
      </c>
      <c r="AM7" s="631"/>
      <c r="AN7" s="631"/>
      <c r="AO7" s="665"/>
      <c r="AP7" s="624" t="s">
        <v>235</v>
      </c>
      <c r="AQ7" s="625"/>
      <c r="AR7" s="625"/>
      <c r="AS7" s="625"/>
      <c r="AT7" s="625"/>
      <c r="AU7" s="625"/>
      <c r="AV7" s="625"/>
      <c r="AW7" s="625"/>
      <c r="AX7" s="625"/>
      <c r="AY7" s="625"/>
      <c r="AZ7" s="625"/>
      <c r="BA7" s="625"/>
      <c r="BB7" s="625"/>
      <c r="BC7" s="625"/>
      <c r="BD7" s="625"/>
      <c r="BE7" s="625"/>
      <c r="BF7" s="626"/>
      <c r="BG7" s="627">
        <v>237278</v>
      </c>
      <c r="BH7" s="628"/>
      <c r="BI7" s="628"/>
      <c r="BJ7" s="628"/>
      <c r="BK7" s="628"/>
      <c r="BL7" s="628"/>
      <c r="BM7" s="628"/>
      <c r="BN7" s="629"/>
      <c r="BO7" s="663">
        <v>39.700000000000003</v>
      </c>
      <c r="BP7" s="663"/>
      <c r="BQ7" s="663"/>
      <c r="BR7" s="663"/>
      <c r="BS7" s="664" t="s">
        <v>129</v>
      </c>
      <c r="BT7" s="664"/>
      <c r="BU7" s="664"/>
      <c r="BV7" s="664"/>
      <c r="BW7" s="664"/>
      <c r="BX7" s="664"/>
      <c r="BY7" s="664"/>
      <c r="BZ7" s="664"/>
      <c r="CA7" s="664"/>
      <c r="CB7" s="695"/>
      <c r="CD7" s="624" t="s">
        <v>236</v>
      </c>
      <c r="CE7" s="625"/>
      <c r="CF7" s="625"/>
      <c r="CG7" s="625"/>
      <c r="CH7" s="625"/>
      <c r="CI7" s="625"/>
      <c r="CJ7" s="625"/>
      <c r="CK7" s="625"/>
      <c r="CL7" s="625"/>
      <c r="CM7" s="625"/>
      <c r="CN7" s="625"/>
      <c r="CO7" s="625"/>
      <c r="CP7" s="625"/>
      <c r="CQ7" s="626"/>
      <c r="CR7" s="627">
        <v>682891</v>
      </c>
      <c r="CS7" s="628"/>
      <c r="CT7" s="628"/>
      <c r="CU7" s="628"/>
      <c r="CV7" s="628"/>
      <c r="CW7" s="628"/>
      <c r="CX7" s="628"/>
      <c r="CY7" s="629"/>
      <c r="CZ7" s="663">
        <v>16.5</v>
      </c>
      <c r="DA7" s="663"/>
      <c r="DB7" s="663"/>
      <c r="DC7" s="663"/>
      <c r="DD7" s="633">
        <v>30019</v>
      </c>
      <c r="DE7" s="628"/>
      <c r="DF7" s="628"/>
      <c r="DG7" s="628"/>
      <c r="DH7" s="628"/>
      <c r="DI7" s="628"/>
      <c r="DJ7" s="628"/>
      <c r="DK7" s="628"/>
      <c r="DL7" s="628"/>
      <c r="DM7" s="628"/>
      <c r="DN7" s="628"/>
      <c r="DO7" s="628"/>
      <c r="DP7" s="629"/>
      <c r="DQ7" s="633">
        <v>626457</v>
      </c>
      <c r="DR7" s="628"/>
      <c r="DS7" s="628"/>
      <c r="DT7" s="628"/>
      <c r="DU7" s="628"/>
      <c r="DV7" s="628"/>
      <c r="DW7" s="628"/>
      <c r="DX7" s="628"/>
      <c r="DY7" s="628"/>
      <c r="DZ7" s="628"/>
      <c r="EA7" s="628"/>
      <c r="EB7" s="628"/>
      <c r="EC7" s="662"/>
    </row>
    <row r="8" spans="2:143" ht="11.25" customHeight="1" x14ac:dyDescent="0.25">
      <c r="B8" s="624" t="s">
        <v>237</v>
      </c>
      <c r="C8" s="625"/>
      <c r="D8" s="625"/>
      <c r="E8" s="625"/>
      <c r="F8" s="625"/>
      <c r="G8" s="625"/>
      <c r="H8" s="625"/>
      <c r="I8" s="625"/>
      <c r="J8" s="625"/>
      <c r="K8" s="625"/>
      <c r="L8" s="625"/>
      <c r="M8" s="625"/>
      <c r="N8" s="625"/>
      <c r="O8" s="625"/>
      <c r="P8" s="625"/>
      <c r="Q8" s="626"/>
      <c r="R8" s="627">
        <v>1404</v>
      </c>
      <c r="S8" s="628"/>
      <c r="T8" s="628"/>
      <c r="U8" s="628"/>
      <c r="V8" s="628"/>
      <c r="W8" s="628"/>
      <c r="X8" s="628"/>
      <c r="Y8" s="629"/>
      <c r="Z8" s="663">
        <v>0</v>
      </c>
      <c r="AA8" s="663"/>
      <c r="AB8" s="663"/>
      <c r="AC8" s="663"/>
      <c r="AD8" s="664">
        <v>1404</v>
      </c>
      <c r="AE8" s="664"/>
      <c r="AF8" s="664"/>
      <c r="AG8" s="664"/>
      <c r="AH8" s="664"/>
      <c r="AI8" s="664"/>
      <c r="AJ8" s="664"/>
      <c r="AK8" s="664"/>
      <c r="AL8" s="630">
        <v>0.1</v>
      </c>
      <c r="AM8" s="631"/>
      <c r="AN8" s="631"/>
      <c r="AO8" s="665"/>
      <c r="AP8" s="624" t="s">
        <v>238</v>
      </c>
      <c r="AQ8" s="625"/>
      <c r="AR8" s="625"/>
      <c r="AS8" s="625"/>
      <c r="AT8" s="625"/>
      <c r="AU8" s="625"/>
      <c r="AV8" s="625"/>
      <c r="AW8" s="625"/>
      <c r="AX8" s="625"/>
      <c r="AY8" s="625"/>
      <c r="AZ8" s="625"/>
      <c r="BA8" s="625"/>
      <c r="BB8" s="625"/>
      <c r="BC8" s="625"/>
      <c r="BD8" s="625"/>
      <c r="BE8" s="625"/>
      <c r="BF8" s="626"/>
      <c r="BG8" s="627">
        <v>12510</v>
      </c>
      <c r="BH8" s="628"/>
      <c r="BI8" s="628"/>
      <c r="BJ8" s="628"/>
      <c r="BK8" s="628"/>
      <c r="BL8" s="628"/>
      <c r="BM8" s="628"/>
      <c r="BN8" s="629"/>
      <c r="BO8" s="663">
        <v>2.1</v>
      </c>
      <c r="BP8" s="663"/>
      <c r="BQ8" s="663"/>
      <c r="BR8" s="663"/>
      <c r="BS8" s="664" t="s">
        <v>129</v>
      </c>
      <c r="BT8" s="664"/>
      <c r="BU8" s="664"/>
      <c r="BV8" s="664"/>
      <c r="BW8" s="664"/>
      <c r="BX8" s="664"/>
      <c r="BY8" s="664"/>
      <c r="BZ8" s="664"/>
      <c r="CA8" s="664"/>
      <c r="CB8" s="695"/>
      <c r="CD8" s="624" t="s">
        <v>239</v>
      </c>
      <c r="CE8" s="625"/>
      <c r="CF8" s="625"/>
      <c r="CG8" s="625"/>
      <c r="CH8" s="625"/>
      <c r="CI8" s="625"/>
      <c r="CJ8" s="625"/>
      <c r="CK8" s="625"/>
      <c r="CL8" s="625"/>
      <c r="CM8" s="625"/>
      <c r="CN8" s="625"/>
      <c r="CO8" s="625"/>
      <c r="CP8" s="625"/>
      <c r="CQ8" s="626"/>
      <c r="CR8" s="627">
        <v>1270699</v>
      </c>
      <c r="CS8" s="628"/>
      <c r="CT8" s="628"/>
      <c r="CU8" s="628"/>
      <c r="CV8" s="628"/>
      <c r="CW8" s="628"/>
      <c r="CX8" s="628"/>
      <c r="CY8" s="629"/>
      <c r="CZ8" s="663">
        <v>30.8</v>
      </c>
      <c r="DA8" s="663"/>
      <c r="DB8" s="663"/>
      <c r="DC8" s="663"/>
      <c r="DD8" s="633">
        <v>1469</v>
      </c>
      <c r="DE8" s="628"/>
      <c r="DF8" s="628"/>
      <c r="DG8" s="628"/>
      <c r="DH8" s="628"/>
      <c r="DI8" s="628"/>
      <c r="DJ8" s="628"/>
      <c r="DK8" s="628"/>
      <c r="DL8" s="628"/>
      <c r="DM8" s="628"/>
      <c r="DN8" s="628"/>
      <c r="DO8" s="628"/>
      <c r="DP8" s="629"/>
      <c r="DQ8" s="633">
        <v>599259</v>
      </c>
      <c r="DR8" s="628"/>
      <c r="DS8" s="628"/>
      <c r="DT8" s="628"/>
      <c r="DU8" s="628"/>
      <c r="DV8" s="628"/>
      <c r="DW8" s="628"/>
      <c r="DX8" s="628"/>
      <c r="DY8" s="628"/>
      <c r="DZ8" s="628"/>
      <c r="EA8" s="628"/>
      <c r="EB8" s="628"/>
      <c r="EC8" s="662"/>
    </row>
    <row r="9" spans="2:143" ht="11.25" customHeight="1" x14ac:dyDescent="0.25">
      <c r="B9" s="624" t="s">
        <v>240</v>
      </c>
      <c r="C9" s="625"/>
      <c r="D9" s="625"/>
      <c r="E9" s="625"/>
      <c r="F9" s="625"/>
      <c r="G9" s="625"/>
      <c r="H9" s="625"/>
      <c r="I9" s="625"/>
      <c r="J9" s="625"/>
      <c r="K9" s="625"/>
      <c r="L9" s="625"/>
      <c r="M9" s="625"/>
      <c r="N9" s="625"/>
      <c r="O9" s="625"/>
      <c r="P9" s="625"/>
      <c r="Q9" s="626"/>
      <c r="R9" s="627">
        <v>942</v>
      </c>
      <c r="S9" s="628"/>
      <c r="T9" s="628"/>
      <c r="U9" s="628"/>
      <c r="V9" s="628"/>
      <c r="W9" s="628"/>
      <c r="X9" s="628"/>
      <c r="Y9" s="629"/>
      <c r="Z9" s="663">
        <v>0</v>
      </c>
      <c r="AA9" s="663"/>
      <c r="AB9" s="663"/>
      <c r="AC9" s="663"/>
      <c r="AD9" s="664">
        <v>942</v>
      </c>
      <c r="AE9" s="664"/>
      <c r="AF9" s="664"/>
      <c r="AG9" s="664"/>
      <c r="AH9" s="664"/>
      <c r="AI9" s="664"/>
      <c r="AJ9" s="664"/>
      <c r="AK9" s="664"/>
      <c r="AL9" s="630">
        <v>0</v>
      </c>
      <c r="AM9" s="631"/>
      <c r="AN9" s="631"/>
      <c r="AO9" s="665"/>
      <c r="AP9" s="624" t="s">
        <v>241</v>
      </c>
      <c r="AQ9" s="625"/>
      <c r="AR9" s="625"/>
      <c r="AS9" s="625"/>
      <c r="AT9" s="625"/>
      <c r="AU9" s="625"/>
      <c r="AV9" s="625"/>
      <c r="AW9" s="625"/>
      <c r="AX9" s="625"/>
      <c r="AY9" s="625"/>
      <c r="AZ9" s="625"/>
      <c r="BA9" s="625"/>
      <c r="BB9" s="625"/>
      <c r="BC9" s="625"/>
      <c r="BD9" s="625"/>
      <c r="BE9" s="625"/>
      <c r="BF9" s="626"/>
      <c r="BG9" s="627">
        <v>203880</v>
      </c>
      <c r="BH9" s="628"/>
      <c r="BI9" s="628"/>
      <c r="BJ9" s="628"/>
      <c r="BK9" s="628"/>
      <c r="BL9" s="628"/>
      <c r="BM9" s="628"/>
      <c r="BN9" s="629"/>
      <c r="BO9" s="663">
        <v>34.1</v>
      </c>
      <c r="BP9" s="663"/>
      <c r="BQ9" s="663"/>
      <c r="BR9" s="663"/>
      <c r="BS9" s="664" t="s">
        <v>129</v>
      </c>
      <c r="BT9" s="664"/>
      <c r="BU9" s="664"/>
      <c r="BV9" s="664"/>
      <c r="BW9" s="664"/>
      <c r="BX9" s="664"/>
      <c r="BY9" s="664"/>
      <c r="BZ9" s="664"/>
      <c r="CA9" s="664"/>
      <c r="CB9" s="695"/>
      <c r="CD9" s="624" t="s">
        <v>242</v>
      </c>
      <c r="CE9" s="625"/>
      <c r="CF9" s="625"/>
      <c r="CG9" s="625"/>
      <c r="CH9" s="625"/>
      <c r="CI9" s="625"/>
      <c r="CJ9" s="625"/>
      <c r="CK9" s="625"/>
      <c r="CL9" s="625"/>
      <c r="CM9" s="625"/>
      <c r="CN9" s="625"/>
      <c r="CO9" s="625"/>
      <c r="CP9" s="625"/>
      <c r="CQ9" s="626"/>
      <c r="CR9" s="627">
        <v>313777</v>
      </c>
      <c r="CS9" s="628"/>
      <c r="CT9" s="628"/>
      <c r="CU9" s="628"/>
      <c r="CV9" s="628"/>
      <c r="CW9" s="628"/>
      <c r="CX9" s="628"/>
      <c r="CY9" s="629"/>
      <c r="CZ9" s="663">
        <v>7.6</v>
      </c>
      <c r="DA9" s="663"/>
      <c r="DB9" s="663"/>
      <c r="DC9" s="663"/>
      <c r="DD9" s="633">
        <v>5257</v>
      </c>
      <c r="DE9" s="628"/>
      <c r="DF9" s="628"/>
      <c r="DG9" s="628"/>
      <c r="DH9" s="628"/>
      <c r="DI9" s="628"/>
      <c r="DJ9" s="628"/>
      <c r="DK9" s="628"/>
      <c r="DL9" s="628"/>
      <c r="DM9" s="628"/>
      <c r="DN9" s="628"/>
      <c r="DO9" s="628"/>
      <c r="DP9" s="629"/>
      <c r="DQ9" s="633">
        <v>234136</v>
      </c>
      <c r="DR9" s="628"/>
      <c r="DS9" s="628"/>
      <c r="DT9" s="628"/>
      <c r="DU9" s="628"/>
      <c r="DV9" s="628"/>
      <c r="DW9" s="628"/>
      <c r="DX9" s="628"/>
      <c r="DY9" s="628"/>
      <c r="DZ9" s="628"/>
      <c r="EA9" s="628"/>
      <c r="EB9" s="628"/>
      <c r="EC9" s="662"/>
    </row>
    <row r="10" spans="2:143" ht="11.25" customHeight="1" x14ac:dyDescent="0.25">
      <c r="B10" s="624" t="s">
        <v>243</v>
      </c>
      <c r="C10" s="625"/>
      <c r="D10" s="625"/>
      <c r="E10" s="625"/>
      <c r="F10" s="625"/>
      <c r="G10" s="625"/>
      <c r="H10" s="625"/>
      <c r="I10" s="625"/>
      <c r="J10" s="625"/>
      <c r="K10" s="625"/>
      <c r="L10" s="625"/>
      <c r="M10" s="625"/>
      <c r="N10" s="625"/>
      <c r="O10" s="625"/>
      <c r="P10" s="625"/>
      <c r="Q10" s="626"/>
      <c r="R10" s="627" t="s">
        <v>129</v>
      </c>
      <c r="S10" s="628"/>
      <c r="T10" s="628"/>
      <c r="U10" s="628"/>
      <c r="V10" s="628"/>
      <c r="W10" s="628"/>
      <c r="X10" s="628"/>
      <c r="Y10" s="629"/>
      <c r="Z10" s="663" t="s">
        <v>129</v>
      </c>
      <c r="AA10" s="663"/>
      <c r="AB10" s="663"/>
      <c r="AC10" s="663"/>
      <c r="AD10" s="664" t="s">
        <v>129</v>
      </c>
      <c r="AE10" s="664"/>
      <c r="AF10" s="664"/>
      <c r="AG10" s="664"/>
      <c r="AH10" s="664"/>
      <c r="AI10" s="664"/>
      <c r="AJ10" s="664"/>
      <c r="AK10" s="664"/>
      <c r="AL10" s="630" t="s">
        <v>129</v>
      </c>
      <c r="AM10" s="631"/>
      <c r="AN10" s="631"/>
      <c r="AO10" s="665"/>
      <c r="AP10" s="624" t="s">
        <v>244</v>
      </c>
      <c r="AQ10" s="625"/>
      <c r="AR10" s="625"/>
      <c r="AS10" s="625"/>
      <c r="AT10" s="625"/>
      <c r="AU10" s="625"/>
      <c r="AV10" s="625"/>
      <c r="AW10" s="625"/>
      <c r="AX10" s="625"/>
      <c r="AY10" s="625"/>
      <c r="AZ10" s="625"/>
      <c r="BA10" s="625"/>
      <c r="BB10" s="625"/>
      <c r="BC10" s="625"/>
      <c r="BD10" s="625"/>
      <c r="BE10" s="625"/>
      <c r="BF10" s="626"/>
      <c r="BG10" s="627">
        <v>13146</v>
      </c>
      <c r="BH10" s="628"/>
      <c r="BI10" s="628"/>
      <c r="BJ10" s="628"/>
      <c r="BK10" s="628"/>
      <c r="BL10" s="628"/>
      <c r="BM10" s="628"/>
      <c r="BN10" s="629"/>
      <c r="BO10" s="663">
        <v>2.2000000000000002</v>
      </c>
      <c r="BP10" s="663"/>
      <c r="BQ10" s="663"/>
      <c r="BR10" s="663"/>
      <c r="BS10" s="664" t="s">
        <v>129</v>
      </c>
      <c r="BT10" s="664"/>
      <c r="BU10" s="664"/>
      <c r="BV10" s="664"/>
      <c r="BW10" s="664"/>
      <c r="BX10" s="664"/>
      <c r="BY10" s="664"/>
      <c r="BZ10" s="664"/>
      <c r="CA10" s="664"/>
      <c r="CB10" s="695"/>
      <c r="CD10" s="624" t="s">
        <v>245</v>
      </c>
      <c r="CE10" s="625"/>
      <c r="CF10" s="625"/>
      <c r="CG10" s="625"/>
      <c r="CH10" s="625"/>
      <c r="CI10" s="625"/>
      <c r="CJ10" s="625"/>
      <c r="CK10" s="625"/>
      <c r="CL10" s="625"/>
      <c r="CM10" s="625"/>
      <c r="CN10" s="625"/>
      <c r="CO10" s="625"/>
      <c r="CP10" s="625"/>
      <c r="CQ10" s="626"/>
      <c r="CR10" s="627">
        <v>5176</v>
      </c>
      <c r="CS10" s="628"/>
      <c r="CT10" s="628"/>
      <c r="CU10" s="628"/>
      <c r="CV10" s="628"/>
      <c r="CW10" s="628"/>
      <c r="CX10" s="628"/>
      <c r="CY10" s="629"/>
      <c r="CZ10" s="663">
        <v>0.1</v>
      </c>
      <c r="DA10" s="663"/>
      <c r="DB10" s="663"/>
      <c r="DC10" s="663"/>
      <c r="DD10" s="633" t="s">
        <v>129</v>
      </c>
      <c r="DE10" s="628"/>
      <c r="DF10" s="628"/>
      <c r="DG10" s="628"/>
      <c r="DH10" s="628"/>
      <c r="DI10" s="628"/>
      <c r="DJ10" s="628"/>
      <c r="DK10" s="628"/>
      <c r="DL10" s="628"/>
      <c r="DM10" s="628"/>
      <c r="DN10" s="628"/>
      <c r="DO10" s="628"/>
      <c r="DP10" s="629"/>
      <c r="DQ10" s="633">
        <v>3176</v>
      </c>
      <c r="DR10" s="628"/>
      <c r="DS10" s="628"/>
      <c r="DT10" s="628"/>
      <c r="DU10" s="628"/>
      <c r="DV10" s="628"/>
      <c r="DW10" s="628"/>
      <c r="DX10" s="628"/>
      <c r="DY10" s="628"/>
      <c r="DZ10" s="628"/>
      <c r="EA10" s="628"/>
      <c r="EB10" s="628"/>
      <c r="EC10" s="662"/>
    </row>
    <row r="11" spans="2:143" ht="11.25" customHeight="1" x14ac:dyDescent="0.25">
      <c r="B11" s="624" t="s">
        <v>246</v>
      </c>
      <c r="C11" s="625"/>
      <c r="D11" s="625"/>
      <c r="E11" s="625"/>
      <c r="F11" s="625"/>
      <c r="G11" s="625"/>
      <c r="H11" s="625"/>
      <c r="I11" s="625"/>
      <c r="J11" s="625"/>
      <c r="K11" s="625"/>
      <c r="L11" s="625"/>
      <c r="M11" s="625"/>
      <c r="N11" s="625"/>
      <c r="O11" s="625"/>
      <c r="P11" s="625"/>
      <c r="Q11" s="626"/>
      <c r="R11" s="627">
        <v>167617</v>
      </c>
      <c r="S11" s="628"/>
      <c r="T11" s="628"/>
      <c r="U11" s="628"/>
      <c r="V11" s="628"/>
      <c r="W11" s="628"/>
      <c r="X11" s="628"/>
      <c r="Y11" s="629"/>
      <c r="Z11" s="630">
        <v>3.7</v>
      </c>
      <c r="AA11" s="631"/>
      <c r="AB11" s="631"/>
      <c r="AC11" s="632"/>
      <c r="AD11" s="633">
        <v>167617</v>
      </c>
      <c r="AE11" s="628"/>
      <c r="AF11" s="628"/>
      <c r="AG11" s="628"/>
      <c r="AH11" s="628"/>
      <c r="AI11" s="628"/>
      <c r="AJ11" s="628"/>
      <c r="AK11" s="629"/>
      <c r="AL11" s="630">
        <v>6.3</v>
      </c>
      <c r="AM11" s="631"/>
      <c r="AN11" s="631"/>
      <c r="AO11" s="665"/>
      <c r="AP11" s="624" t="s">
        <v>247</v>
      </c>
      <c r="AQ11" s="625"/>
      <c r="AR11" s="625"/>
      <c r="AS11" s="625"/>
      <c r="AT11" s="625"/>
      <c r="AU11" s="625"/>
      <c r="AV11" s="625"/>
      <c r="AW11" s="625"/>
      <c r="AX11" s="625"/>
      <c r="AY11" s="625"/>
      <c r="AZ11" s="625"/>
      <c r="BA11" s="625"/>
      <c r="BB11" s="625"/>
      <c r="BC11" s="625"/>
      <c r="BD11" s="625"/>
      <c r="BE11" s="625"/>
      <c r="BF11" s="626"/>
      <c r="BG11" s="627">
        <v>7742</v>
      </c>
      <c r="BH11" s="628"/>
      <c r="BI11" s="628"/>
      <c r="BJ11" s="628"/>
      <c r="BK11" s="628"/>
      <c r="BL11" s="628"/>
      <c r="BM11" s="628"/>
      <c r="BN11" s="629"/>
      <c r="BO11" s="663">
        <v>1.3</v>
      </c>
      <c r="BP11" s="663"/>
      <c r="BQ11" s="663"/>
      <c r="BR11" s="663"/>
      <c r="BS11" s="664" t="s">
        <v>129</v>
      </c>
      <c r="BT11" s="664"/>
      <c r="BU11" s="664"/>
      <c r="BV11" s="664"/>
      <c r="BW11" s="664"/>
      <c r="BX11" s="664"/>
      <c r="BY11" s="664"/>
      <c r="BZ11" s="664"/>
      <c r="CA11" s="664"/>
      <c r="CB11" s="695"/>
      <c r="CD11" s="624" t="s">
        <v>248</v>
      </c>
      <c r="CE11" s="625"/>
      <c r="CF11" s="625"/>
      <c r="CG11" s="625"/>
      <c r="CH11" s="625"/>
      <c r="CI11" s="625"/>
      <c r="CJ11" s="625"/>
      <c r="CK11" s="625"/>
      <c r="CL11" s="625"/>
      <c r="CM11" s="625"/>
      <c r="CN11" s="625"/>
      <c r="CO11" s="625"/>
      <c r="CP11" s="625"/>
      <c r="CQ11" s="626"/>
      <c r="CR11" s="627">
        <v>197898</v>
      </c>
      <c r="CS11" s="628"/>
      <c r="CT11" s="628"/>
      <c r="CU11" s="628"/>
      <c r="CV11" s="628"/>
      <c r="CW11" s="628"/>
      <c r="CX11" s="628"/>
      <c r="CY11" s="629"/>
      <c r="CZ11" s="663">
        <v>4.8</v>
      </c>
      <c r="DA11" s="663"/>
      <c r="DB11" s="663"/>
      <c r="DC11" s="663"/>
      <c r="DD11" s="633">
        <v>42943</v>
      </c>
      <c r="DE11" s="628"/>
      <c r="DF11" s="628"/>
      <c r="DG11" s="628"/>
      <c r="DH11" s="628"/>
      <c r="DI11" s="628"/>
      <c r="DJ11" s="628"/>
      <c r="DK11" s="628"/>
      <c r="DL11" s="628"/>
      <c r="DM11" s="628"/>
      <c r="DN11" s="628"/>
      <c r="DO11" s="628"/>
      <c r="DP11" s="629"/>
      <c r="DQ11" s="633">
        <v>94019</v>
      </c>
      <c r="DR11" s="628"/>
      <c r="DS11" s="628"/>
      <c r="DT11" s="628"/>
      <c r="DU11" s="628"/>
      <c r="DV11" s="628"/>
      <c r="DW11" s="628"/>
      <c r="DX11" s="628"/>
      <c r="DY11" s="628"/>
      <c r="DZ11" s="628"/>
      <c r="EA11" s="628"/>
      <c r="EB11" s="628"/>
      <c r="EC11" s="662"/>
    </row>
    <row r="12" spans="2:143" ht="11.25" customHeight="1" x14ac:dyDescent="0.25">
      <c r="B12" s="624" t="s">
        <v>249</v>
      </c>
      <c r="C12" s="625"/>
      <c r="D12" s="625"/>
      <c r="E12" s="625"/>
      <c r="F12" s="625"/>
      <c r="G12" s="625"/>
      <c r="H12" s="625"/>
      <c r="I12" s="625"/>
      <c r="J12" s="625"/>
      <c r="K12" s="625"/>
      <c r="L12" s="625"/>
      <c r="M12" s="625"/>
      <c r="N12" s="625"/>
      <c r="O12" s="625"/>
      <c r="P12" s="625"/>
      <c r="Q12" s="626"/>
      <c r="R12" s="627" t="s">
        <v>129</v>
      </c>
      <c r="S12" s="628"/>
      <c r="T12" s="628"/>
      <c r="U12" s="628"/>
      <c r="V12" s="628"/>
      <c r="W12" s="628"/>
      <c r="X12" s="628"/>
      <c r="Y12" s="629"/>
      <c r="Z12" s="663" t="s">
        <v>129</v>
      </c>
      <c r="AA12" s="663"/>
      <c r="AB12" s="663"/>
      <c r="AC12" s="663"/>
      <c r="AD12" s="664" t="s">
        <v>129</v>
      </c>
      <c r="AE12" s="664"/>
      <c r="AF12" s="664"/>
      <c r="AG12" s="664"/>
      <c r="AH12" s="664"/>
      <c r="AI12" s="664"/>
      <c r="AJ12" s="664"/>
      <c r="AK12" s="664"/>
      <c r="AL12" s="630" t="s">
        <v>129</v>
      </c>
      <c r="AM12" s="631"/>
      <c r="AN12" s="631"/>
      <c r="AO12" s="665"/>
      <c r="AP12" s="624" t="s">
        <v>250</v>
      </c>
      <c r="AQ12" s="625"/>
      <c r="AR12" s="625"/>
      <c r="AS12" s="625"/>
      <c r="AT12" s="625"/>
      <c r="AU12" s="625"/>
      <c r="AV12" s="625"/>
      <c r="AW12" s="625"/>
      <c r="AX12" s="625"/>
      <c r="AY12" s="625"/>
      <c r="AZ12" s="625"/>
      <c r="BA12" s="625"/>
      <c r="BB12" s="625"/>
      <c r="BC12" s="625"/>
      <c r="BD12" s="625"/>
      <c r="BE12" s="625"/>
      <c r="BF12" s="626"/>
      <c r="BG12" s="627">
        <v>277094</v>
      </c>
      <c r="BH12" s="628"/>
      <c r="BI12" s="628"/>
      <c r="BJ12" s="628"/>
      <c r="BK12" s="628"/>
      <c r="BL12" s="628"/>
      <c r="BM12" s="628"/>
      <c r="BN12" s="629"/>
      <c r="BO12" s="663">
        <v>46.3</v>
      </c>
      <c r="BP12" s="663"/>
      <c r="BQ12" s="663"/>
      <c r="BR12" s="663"/>
      <c r="BS12" s="664" t="s">
        <v>129</v>
      </c>
      <c r="BT12" s="664"/>
      <c r="BU12" s="664"/>
      <c r="BV12" s="664"/>
      <c r="BW12" s="664"/>
      <c r="BX12" s="664"/>
      <c r="BY12" s="664"/>
      <c r="BZ12" s="664"/>
      <c r="CA12" s="664"/>
      <c r="CB12" s="695"/>
      <c r="CD12" s="624" t="s">
        <v>251</v>
      </c>
      <c r="CE12" s="625"/>
      <c r="CF12" s="625"/>
      <c r="CG12" s="625"/>
      <c r="CH12" s="625"/>
      <c r="CI12" s="625"/>
      <c r="CJ12" s="625"/>
      <c r="CK12" s="625"/>
      <c r="CL12" s="625"/>
      <c r="CM12" s="625"/>
      <c r="CN12" s="625"/>
      <c r="CO12" s="625"/>
      <c r="CP12" s="625"/>
      <c r="CQ12" s="626"/>
      <c r="CR12" s="627">
        <v>132528</v>
      </c>
      <c r="CS12" s="628"/>
      <c r="CT12" s="628"/>
      <c r="CU12" s="628"/>
      <c r="CV12" s="628"/>
      <c r="CW12" s="628"/>
      <c r="CX12" s="628"/>
      <c r="CY12" s="629"/>
      <c r="CZ12" s="663">
        <v>3.2</v>
      </c>
      <c r="DA12" s="663"/>
      <c r="DB12" s="663"/>
      <c r="DC12" s="663"/>
      <c r="DD12" s="633" t="s">
        <v>129</v>
      </c>
      <c r="DE12" s="628"/>
      <c r="DF12" s="628"/>
      <c r="DG12" s="628"/>
      <c r="DH12" s="628"/>
      <c r="DI12" s="628"/>
      <c r="DJ12" s="628"/>
      <c r="DK12" s="628"/>
      <c r="DL12" s="628"/>
      <c r="DM12" s="628"/>
      <c r="DN12" s="628"/>
      <c r="DO12" s="628"/>
      <c r="DP12" s="629"/>
      <c r="DQ12" s="633">
        <v>75218</v>
      </c>
      <c r="DR12" s="628"/>
      <c r="DS12" s="628"/>
      <c r="DT12" s="628"/>
      <c r="DU12" s="628"/>
      <c r="DV12" s="628"/>
      <c r="DW12" s="628"/>
      <c r="DX12" s="628"/>
      <c r="DY12" s="628"/>
      <c r="DZ12" s="628"/>
      <c r="EA12" s="628"/>
      <c r="EB12" s="628"/>
      <c r="EC12" s="662"/>
    </row>
    <row r="13" spans="2:143" ht="11.25" customHeight="1" x14ac:dyDescent="0.25">
      <c r="B13" s="624" t="s">
        <v>252</v>
      </c>
      <c r="C13" s="625"/>
      <c r="D13" s="625"/>
      <c r="E13" s="625"/>
      <c r="F13" s="625"/>
      <c r="G13" s="625"/>
      <c r="H13" s="625"/>
      <c r="I13" s="625"/>
      <c r="J13" s="625"/>
      <c r="K13" s="625"/>
      <c r="L13" s="625"/>
      <c r="M13" s="625"/>
      <c r="N13" s="625"/>
      <c r="O13" s="625"/>
      <c r="P13" s="625"/>
      <c r="Q13" s="626"/>
      <c r="R13" s="627" t="s">
        <v>129</v>
      </c>
      <c r="S13" s="628"/>
      <c r="T13" s="628"/>
      <c r="U13" s="628"/>
      <c r="V13" s="628"/>
      <c r="W13" s="628"/>
      <c r="X13" s="628"/>
      <c r="Y13" s="629"/>
      <c r="Z13" s="663" t="s">
        <v>129</v>
      </c>
      <c r="AA13" s="663"/>
      <c r="AB13" s="663"/>
      <c r="AC13" s="663"/>
      <c r="AD13" s="664" t="s">
        <v>129</v>
      </c>
      <c r="AE13" s="664"/>
      <c r="AF13" s="664"/>
      <c r="AG13" s="664"/>
      <c r="AH13" s="664"/>
      <c r="AI13" s="664"/>
      <c r="AJ13" s="664"/>
      <c r="AK13" s="664"/>
      <c r="AL13" s="630" t="s">
        <v>129</v>
      </c>
      <c r="AM13" s="631"/>
      <c r="AN13" s="631"/>
      <c r="AO13" s="665"/>
      <c r="AP13" s="624" t="s">
        <v>253</v>
      </c>
      <c r="AQ13" s="625"/>
      <c r="AR13" s="625"/>
      <c r="AS13" s="625"/>
      <c r="AT13" s="625"/>
      <c r="AU13" s="625"/>
      <c r="AV13" s="625"/>
      <c r="AW13" s="625"/>
      <c r="AX13" s="625"/>
      <c r="AY13" s="625"/>
      <c r="AZ13" s="625"/>
      <c r="BA13" s="625"/>
      <c r="BB13" s="625"/>
      <c r="BC13" s="625"/>
      <c r="BD13" s="625"/>
      <c r="BE13" s="625"/>
      <c r="BF13" s="626"/>
      <c r="BG13" s="627">
        <v>277094</v>
      </c>
      <c r="BH13" s="628"/>
      <c r="BI13" s="628"/>
      <c r="BJ13" s="628"/>
      <c r="BK13" s="628"/>
      <c r="BL13" s="628"/>
      <c r="BM13" s="628"/>
      <c r="BN13" s="629"/>
      <c r="BO13" s="663">
        <v>46.3</v>
      </c>
      <c r="BP13" s="663"/>
      <c r="BQ13" s="663"/>
      <c r="BR13" s="663"/>
      <c r="BS13" s="664" t="s">
        <v>129</v>
      </c>
      <c r="BT13" s="664"/>
      <c r="BU13" s="664"/>
      <c r="BV13" s="664"/>
      <c r="BW13" s="664"/>
      <c r="BX13" s="664"/>
      <c r="BY13" s="664"/>
      <c r="BZ13" s="664"/>
      <c r="CA13" s="664"/>
      <c r="CB13" s="695"/>
      <c r="CD13" s="624" t="s">
        <v>254</v>
      </c>
      <c r="CE13" s="625"/>
      <c r="CF13" s="625"/>
      <c r="CG13" s="625"/>
      <c r="CH13" s="625"/>
      <c r="CI13" s="625"/>
      <c r="CJ13" s="625"/>
      <c r="CK13" s="625"/>
      <c r="CL13" s="625"/>
      <c r="CM13" s="625"/>
      <c r="CN13" s="625"/>
      <c r="CO13" s="625"/>
      <c r="CP13" s="625"/>
      <c r="CQ13" s="626"/>
      <c r="CR13" s="627">
        <v>373159</v>
      </c>
      <c r="CS13" s="628"/>
      <c r="CT13" s="628"/>
      <c r="CU13" s="628"/>
      <c r="CV13" s="628"/>
      <c r="CW13" s="628"/>
      <c r="CX13" s="628"/>
      <c r="CY13" s="629"/>
      <c r="CZ13" s="663">
        <v>9</v>
      </c>
      <c r="DA13" s="663"/>
      <c r="DB13" s="663"/>
      <c r="DC13" s="663"/>
      <c r="DD13" s="633">
        <v>115574</v>
      </c>
      <c r="DE13" s="628"/>
      <c r="DF13" s="628"/>
      <c r="DG13" s="628"/>
      <c r="DH13" s="628"/>
      <c r="DI13" s="628"/>
      <c r="DJ13" s="628"/>
      <c r="DK13" s="628"/>
      <c r="DL13" s="628"/>
      <c r="DM13" s="628"/>
      <c r="DN13" s="628"/>
      <c r="DO13" s="628"/>
      <c r="DP13" s="629"/>
      <c r="DQ13" s="633">
        <v>253103</v>
      </c>
      <c r="DR13" s="628"/>
      <c r="DS13" s="628"/>
      <c r="DT13" s="628"/>
      <c r="DU13" s="628"/>
      <c r="DV13" s="628"/>
      <c r="DW13" s="628"/>
      <c r="DX13" s="628"/>
      <c r="DY13" s="628"/>
      <c r="DZ13" s="628"/>
      <c r="EA13" s="628"/>
      <c r="EB13" s="628"/>
      <c r="EC13" s="662"/>
    </row>
    <row r="14" spans="2:143" ht="11.25" customHeight="1" x14ac:dyDescent="0.25">
      <c r="B14" s="624" t="s">
        <v>255</v>
      </c>
      <c r="C14" s="625"/>
      <c r="D14" s="625"/>
      <c r="E14" s="625"/>
      <c r="F14" s="625"/>
      <c r="G14" s="625"/>
      <c r="H14" s="625"/>
      <c r="I14" s="625"/>
      <c r="J14" s="625"/>
      <c r="K14" s="625"/>
      <c r="L14" s="625"/>
      <c r="M14" s="625"/>
      <c r="N14" s="625"/>
      <c r="O14" s="625"/>
      <c r="P14" s="625"/>
      <c r="Q14" s="626"/>
      <c r="R14" s="627">
        <v>200</v>
      </c>
      <c r="S14" s="628"/>
      <c r="T14" s="628"/>
      <c r="U14" s="628"/>
      <c r="V14" s="628"/>
      <c r="W14" s="628"/>
      <c r="X14" s="628"/>
      <c r="Y14" s="629"/>
      <c r="Z14" s="663">
        <v>0</v>
      </c>
      <c r="AA14" s="663"/>
      <c r="AB14" s="663"/>
      <c r="AC14" s="663"/>
      <c r="AD14" s="664">
        <v>200</v>
      </c>
      <c r="AE14" s="664"/>
      <c r="AF14" s="664"/>
      <c r="AG14" s="664"/>
      <c r="AH14" s="664"/>
      <c r="AI14" s="664"/>
      <c r="AJ14" s="664"/>
      <c r="AK14" s="664"/>
      <c r="AL14" s="630">
        <v>0</v>
      </c>
      <c r="AM14" s="631"/>
      <c r="AN14" s="631"/>
      <c r="AO14" s="665"/>
      <c r="AP14" s="624" t="s">
        <v>256</v>
      </c>
      <c r="AQ14" s="625"/>
      <c r="AR14" s="625"/>
      <c r="AS14" s="625"/>
      <c r="AT14" s="625"/>
      <c r="AU14" s="625"/>
      <c r="AV14" s="625"/>
      <c r="AW14" s="625"/>
      <c r="AX14" s="625"/>
      <c r="AY14" s="625"/>
      <c r="AZ14" s="625"/>
      <c r="BA14" s="625"/>
      <c r="BB14" s="625"/>
      <c r="BC14" s="625"/>
      <c r="BD14" s="625"/>
      <c r="BE14" s="625"/>
      <c r="BF14" s="626"/>
      <c r="BG14" s="627">
        <v>32269</v>
      </c>
      <c r="BH14" s="628"/>
      <c r="BI14" s="628"/>
      <c r="BJ14" s="628"/>
      <c r="BK14" s="628"/>
      <c r="BL14" s="628"/>
      <c r="BM14" s="628"/>
      <c r="BN14" s="629"/>
      <c r="BO14" s="663">
        <v>5.4</v>
      </c>
      <c r="BP14" s="663"/>
      <c r="BQ14" s="663"/>
      <c r="BR14" s="663"/>
      <c r="BS14" s="664" t="s">
        <v>129</v>
      </c>
      <c r="BT14" s="664"/>
      <c r="BU14" s="664"/>
      <c r="BV14" s="664"/>
      <c r="BW14" s="664"/>
      <c r="BX14" s="664"/>
      <c r="BY14" s="664"/>
      <c r="BZ14" s="664"/>
      <c r="CA14" s="664"/>
      <c r="CB14" s="695"/>
      <c r="CD14" s="624" t="s">
        <v>257</v>
      </c>
      <c r="CE14" s="625"/>
      <c r="CF14" s="625"/>
      <c r="CG14" s="625"/>
      <c r="CH14" s="625"/>
      <c r="CI14" s="625"/>
      <c r="CJ14" s="625"/>
      <c r="CK14" s="625"/>
      <c r="CL14" s="625"/>
      <c r="CM14" s="625"/>
      <c r="CN14" s="625"/>
      <c r="CO14" s="625"/>
      <c r="CP14" s="625"/>
      <c r="CQ14" s="626"/>
      <c r="CR14" s="627">
        <v>194004</v>
      </c>
      <c r="CS14" s="628"/>
      <c r="CT14" s="628"/>
      <c r="CU14" s="628"/>
      <c r="CV14" s="628"/>
      <c r="CW14" s="628"/>
      <c r="CX14" s="628"/>
      <c r="CY14" s="629"/>
      <c r="CZ14" s="663">
        <v>4.7</v>
      </c>
      <c r="DA14" s="663"/>
      <c r="DB14" s="663"/>
      <c r="DC14" s="663"/>
      <c r="DD14" s="633">
        <v>1099</v>
      </c>
      <c r="DE14" s="628"/>
      <c r="DF14" s="628"/>
      <c r="DG14" s="628"/>
      <c r="DH14" s="628"/>
      <c r="DI14" s="628"/>
      <c r="DJ14" s="628"/>
      <c r="DK14" s="628"/>
      <c r="DL14" s="628"/>
      <c r="DM14" s="628"/>
      <c r="DN14" s="628"/>
      <c r="DO14" s="628"/>
      <c r="DP14" s="629"/>
      <c r="DQ14" s="633">
        <v>193941</v>
      </c>
      <c r="DR14" s="628"/>
      <c r="DS14" s="628"/>
      <c r="DT14" s="628"/>
      <c r="DU14" s="628"/>
      <c r="DV14" s="628"/>
      <c r="DW14" s="628"/>
      <c r="DX14" s="628"/>
      <c r="DY14" s="628"/>
      <c r="DZ14" s="628"/>
      <c r="EA14" s="628"/>
      <c r="EB14" s="628"/>
      <c r="EC14" s="662"/>
    </row>
    <row r="15" spans="2:143" ht="11.25" customHeight="1" x14ac:dyDescent="0.25">
      <c r="B15" s="624" t="s">
        <v>258</v>
      </c>
      <c r="C15" s="625"/>
      <c r="D15" s="625"/>
      <c r="E15" s="625"/>
      <c r="F15" s="625"/>
      <c r="G15" s="625"/>
      <c r="H15" s="625"/>
      <c r="I15" s="625"/>
      <c r="J15" s="625"/>
      <c r="K15" s="625"/>
      <c r="L15" s="625"/>
      <c r="M15" s="625"/>
      <c r="N15" s="625"/>
      <c r="O15" s="625"/>
      <c r="P15" s="625"/>
      <c r="Q15" s="626"/>
      <c r="R15" s="627" t="s">
        <v>129</v>
      </c>
      <c r="S15" s="628"/>
      <c r="T15" s="628"/>
      <c r="U15" s="628"/>
      <c r="V15" s="628"/>
      <c r="W15" s="628"/>
      <c r="X15" s="628"/>
      <c r="Y15" s="629"/>
      <c r="Z15" s="663" t="s">
        <v>129</v>
      </c>
      <c r="AA15" s="663"/>
      <c r="AB15" s="663"/>
      <c r="AC15" s="663"/>
      <c r="AD15" s="664" t="s">
        <v>129</v>
      </c>
      <c r="AE15" s="664"/>
      <c r="AF15" s="664"/>
      <c r="AG15" s="664"/>
      <c r="AH15" s="664"/>
      <c r="AI15" s="664"/>
      <c r="AJ15" s="664"/>
      <c r="AK15" s="664"/>
      <c r="AL15" s="630" t="s">
        <v>129</v>
      </c>
      <c r="AM15" s="631"/>
      <c r="AN15" s="631"/>
      <c r="AO15" s="665"/>
      <c r="AP15" s="624" t="s">
        <v>259</v>
      </c>
      <c r="AQ15" s="625"/>
      <c r="AR15" s="625"/>
      <c r="AS15" s="625"/>
      <c r="AT15" s="625"/>
      <c r="AU15" s="625"/>
      <c r="AV15" s="625"/>
      <c r="AW15" s="625"/>
      <c r="AX15" s="625"/>
      <c r="AY15" s="625"/>
      <c r="AZ15" s="625"/>
      <c r="BA15" s="625"/>
      <c r="BB15" s="625"/>
      <c r="BC15" s="625"/>
      <c r="BD15" s="625"/>
      <c r="BE15" s="625"/>
      <c r="BF15" s="626"/>
      <c r="BG15" s="627">
        <v>51282</v>
      </c>
      <c r="BH15" s="628"/>
      <c r="BI15" s="628"/>
      <c r="BJ15" s="628"/>
      <c r="BK15" s="628"/>
      <c r="BL15" s="628"/>
      <c r="BM15" s="628"/>
      <c r="BN15" s="629"/>
      <c r="BO15" s="663">
        <v>8.6</v>
      </c>
      <c r="BP15" s="663"/>
      <c r="BQ15" s="663"/>
      <c r="BR15" s="663"/>
      <c r="BS15" s="664" t="s">
        <v>129</v>
      </c>
      <c r="BT15" s="664"/>
      <c r="BU15" s="664"/>
      <c r="BV15" s="664"/>
      <c r="BW15" s="664"/>
      <c r="BX15" s="664"/>
      <c r="BY15" s="664"/>
      <c r="BZ15" s="664"/>
      <c r="CA15" s="664"/>
      <c r="CB15" s="695"/>
      <c r="CD15" s="624" t="s">
        <v>260</v>
      </c>
      <c r="CE15" s="625"/>
      <c r="CF15" s="625"/>
      <c r="CG15" s="625"/>
      <c r="CH15" s="625"/>
      <c r="CI15" s="625"/>
      <c r="CJ15" s="625"/>
      <c r="CK15" s="625"/>
      <c r="CL15" s="625"/>
      <c r="CM15" s="625"/>
      <c r="CN15" s="625"/>
      <c r="CO15" s="625"/>
      <c r="CP15" s="625"/>
      <c r="CQ15" s="626"/>
      <c r="CR15" s="627">
        <v>492592</v>
      </c>
      <c r="CS15" s="628"/>
      <c r="CT15" s="628"/>
      <c r="CU15" s="628"/>
      <c r="CV15" s="628"/>
      <c r="CW15" s="628"/>
      <c r="CX15" s="628"/>
      <c r="CY15" s="629"/>
      <c r="CZ15" s="663">
        <v>11.9</v>
      </c>
      <c r="DA15" s="663"/>
      <c r="DB15" s="663"/>
      <c r="DC15" s="663"/>
      <c r="DD15" s="633">
        <v>13297</v>
      </c>
      <c r="DE15" s="628"/>
      <c r="DF15" s="628"/>
      <c r="DG15" s="628"/>
      <c r="DH15" s="628"/>
      <c r="DI15" s="628"/>
      <c r="DJ15" s="628"/>
      <c r="DK15" s="628"/>
      <c r="DL15" s="628"/>
      <c r="DM15" s="628"/>
      <c r="DN15" s="628"/>
      <c r="DO15" s="628"/>
      <c r="DP15" s="629"/>
      <c r="DQ15" s="633">
        <v>400552</v>
      </c>
      <c r="DR15" s="628"/>
      <c r="DS15" s="628"/>
      <c r="DT15" s="628"/>
      <c r="DU15" s="628"/>
      <c r="DV15" s="628"/>
      <c r="DW15" s="628"/>
      <c r="DX15" s="628"/>
      <c r="DY15" s="628"/>
      <c r="DZ15" s="628"/>
      <c r="EA15" s="628"/>
      <c r="EB15" s="628"/>
      <c r="EC15" s="662"/>
    </row>
    <row r="16" spans="2:143" ht="11.25" customHeight="1" x14ac:dyDescent="0.25">
      <c r="B16" s="624" t="s">
        <v>261</v>
      </c>
      <c r="C16" s="625"/>
      <c r="D16" s="625"/>
      <c r="E16" s="625"/>
      <c r="F16" s="625"/>
      <c r="G16" s="625"/>
      <c r="H16" s="625"/>
      <c r="I16" s="625"/>
      <c r="J16" s="625"/>
      <c r="K16" s="625"/>
      <c r="L16" s="625"/>
      <c r="M16" s="625"/>
      <c r="N16" s="625"/>
      <c r="O16" s="625"/>
      <c r="P16" s="625"/>
      <c r="Q16" s="626"/>
      <c r="R16" s="627">
        <v>3516</v>
      </c>
      <c r="S16" s="628"/>
      <c r="T16" s="628"/>
      <c r="U16" s="628"/>
      <c r="V16" s="628"/>
      <c r="W16" s="628"/>
      <c r="X16" s="628"/>
      <c r="Y16" s="629"/>
      <c r="Z16" s="663">
        <v>0.1</v>
      </c>
      <c r="AA16" s="663"/>
      <c r="AB16" s="663"/>
      <c r="AC16" s="663"/>
      <c r="AD16" s="664">
        <v>3516</v>
      </c>
      <c r="AE16" s="664"/>
      <c r="AF16" s="664"/>
      <c r="AG16" s="664"/>
      <c r="AH16" s="664"/>
      <c r="AI16" s="664"/>
      <c r="AJ16" s="664"/>
      <c r="AK16" s="664"/>
      <c r="AL16" s="630">
        <v>0.1</v>
      </c>
      <c r="AM16" s="631"/>
      <c r="AN16" s="631"/>
      <c r="AO16" s="665"/>
      <c r="AP16" s="624" t="s">
        <v>262</v>
      </c>
      <c r="AQ16" s="625"/>
      <c r="AR16" s="625"/>
      <c r="AS16" s="625"/>
      <c r="AT16" s="625"/>
      <c r="AU16" s="625"/>
      <c r="AV16" s="625"/>
      <c r="AW16" s="625"/>
      <c r="AX16" s="625"/>
      <c r="AY16" s="625"/>
      <c r="AZ16" s="625"/>
      <c r="BA16" s="625"/>
      <c r="BB16" s="625"/>
      <c r="BC16" s="625"/>
      <c r="BD16" s="625"/>
      <c r="BE16" s="625"/>
      <c r="BF16" s="626"/>
      <c r="BG16" s="627" t="s">
        <v>129</v>
      </c>
      <c r="BH16" s="628"/>
      <c r="BI16" s="628"/>
      <c r="BJ16" s="628"/>
      <c r="BK16" s="628"/>
      <c r="BL16" s="628"/>
      <c r="BM16" s="628"/>
      <c r="BN16" s="629"/>
      <c r="BO16" s="663" t="s">
        <v>129</v>
      </c>
      <c r="BP16" s="663"/>
      <c r="BQ16" s="663"/>
      <c r="BR16" s="663"/>
      <c r="BS16" s="664" t="s">
        <v>129</v>
      </c>
      <c r="BT16" s="664"/>
      <c r="BU16" s="664"/>
      <c r="BV16" s="664"/>
      <c r="BW16" s="664"/>
      <c r="BX16" s="664"/>
      <c r="BY16" s="664"/>
      <c r="BZ16" s="664"/>
      <c r="CA16" s="664"/>
      <c r="CB16" s="695"/>
      <c r="CD16" s="624" t="s">
        <v>263</v>
      </c>
      <c r="CE16" s="625"/>
      <c r="CF16" s="625"/>
      <c r="CG16" s="625"/>
      <c r="CH16" s="625"/>
      <c r="CI16" s="625"/>
      <c r="CJ16" s="625"/>
      <c r="CK16" s="625"/>
      <c r="CL16" s="625"/>
      <c r="CM16" s="625"/>
      <c r="CN16" s="625"/>
      <c r="CO16" s="625"/>
      <c r="CP16" s="625"/>
      <c r="CQ16" s="626"/>
      <c r="CR16" s="627">
        <v>827</v>
      </c>
      <c r="CS16" s="628"/>
      <c r="CT16" s="628"/>
      <c r="CU16" s="628"/>
      <c r="CV16" s="628"/>
      <c r="CW16" s="628"/>
      <c r="CX16" s="628"/>
      <c r="CY16" s="629"/>
      <c r="CZ16" s="663">
        <v>0</v>
      </c>
      <c r="DA16" s="663"/>
      <c r="DB16" s="663"/>
      <c r="DC16" s="663"/>
      <c r="DD16" s="633" t="s">
        <v>129</v>
      </c>
      <c r="DE16" s="628"/>
      <c r="DF16" s="628"/>
      <c r="DG16" s="628"/>
      <c r="DH16" s="628"/>
      <c r="DI16" s="628"/>
      <c r="DJ16" s="628"/>
      <c r="DK16" s="628"/>
      <c r="DL16" s="628"/>
      <c r="DM16" s="628"/>
      <c r="DN16" s="628"/>
      <c r="DO16" s="628"/>
      <c r="DP16" s="629"/>
      <c r="DQ16" s="633">
        <v>827</v>
      </c>
      <c r="DR16" s="628"/>
      <c r="DS16" s="628"/>
      <c r="DT16" s="628"/>
      <c r="DU16" s="628"/>
      <c r="DV16" s="628"/>
      <c r="DW16" s="628"/>
      <c r="DX16" s="628"/>
      <c r="DY16" s="628"/>
      <c r="DZ16" s="628"/>
      <c r="EA16" s="628"/>
      <c r="EB16" s="628"/>
      <c r="EC16" s="662"/>
    </row>
    <row r="17" spans="2:133" ht="11.25" customHeight="1" x14ac:dyDescent="0.25">
      <c r="B17" s="624" t="s">
        <v>264</v>
      </c>
      <c r="C17" s="625"/>
      <c r="D17" s="625"/>
      <c r="E17" s="625"/>
      <c r="F17" s="625"/>
      <c r="G17" s="625"/>
      <c r="H17" s="625"/>
      <c r="I17" s="625"/>
      <c r="J17" s="625"/>
      <c r="K17" s="625"/>
      <c r="L17" s="625"/>
      <c r="M17" s="625"/>
      <c r="N17" s="625"/>
      <c r="O17" s="625"/>
      <c r="P17" s="625"/>
      <c r="Q17" s="626"/>
      <c r="R17" s="627">
        <v>5981</v>
      </c>
      <c r="S17" s="628"/>
      <c r="T17" s="628"/>
      <c r="U17" s="628"/>
      <c r="V17" s="628"/>
      <c r="W17" s="628"/>
      <c r="X17" s="628"/>
      <c r="Y17" s="629"/>
      <c r="Z17" s="663">
        <v>0.1</v>
      </c>
      <c r="AA17" s="663"/>
      <c r="AB17" s="663"/>
      <c r="AC17" s="663"/>
      <c r="AD17" s="664">
        <v>5981</v>
      </c>
      <c r="AE17" s="664"/>
      <c r="AF17" s="664"/>
      <c r="AG17" s="664"/>
      <c r="AH17" s="664"/>
      <c r="AI17" s="664"/>
      <c r="AJ17" s="664"/>
      <c r="AK17" s="664"/>
      <c r="AL17" s="630">
        <v>0.2</v>
      </c>
      <c r="AM17" s="631"/>
      <c r="AN17" s="631"/>
      <c r="AO17" s="665"/>
      <c r="AP17" s="624" t="s">
        <v>265</v>
      </c>
      <c r="AQ17" s="625"/>
      <c r="AR17" s="625"/>
      <c r="AS17" s="625"/>
      <c r="AT17" s="625"/>
      <c r="AU17" s="625"/>
      <c r="AV17" s="625"/>
      <c r="AW17" s="625"/>
      <c r="AX17" s="625"/>
      <c r="AY17" s="625"/>
      <c r="AZ17" s="625"/>
      <c r="BA17" s="625"/>
      <c r="BB17" s="625"/>
      <c r="BC17" s="625"/>
      <c r="BD17" s="625"/>
      <c r="BE17" s="625"/>
      <c r="BF17" s="626"/>
      <c r="BG17" s="627" t="s">
        <v>129</v>
      </c>
      <c r="BH17" s="628"/>
      <c r="BI17" s="628"/>
      <c r="BJ17" s="628"/>
      <c r="BK17" s="628"/>
      <c r="BL17" s="628"/>
      <c r="BM17" s="628"/>
      <c r="BN17" s="629"/>
      <c r="BO17" s="663" t="s">
        <v>129</v>
      </c>
      <c r="BP17" s="663"/>
      <c r="BQ17" s="663"/>
      <c r="BR17" s="663"/>
      <c r="BS17" s="664" t="s">
        <v>129</v>
      </c>
      <c r="BT17" s="664"/>
      <c r="BU17" s="664"/>
      <c r="BV17" s="664"/>
      <c r="BW17" s="664"/>
      <c r="BX17" s="664"/>
      <c r="BY17" s="664"/>
      <c r="BZ17" s="664"/>
      <c r="CA17" s="664"/>
      <c r="CB17" s="695"/>
      <c r="CD17" s="624" t="s">
        <v>266</v>
      </c>
      <c r="CE17" s="625"/>
      <c r="CF17" s="625"/>
      <c r="CG17" s="625"/>
      <c r="CH17" s="625"/>
      <c r="CI17" s="625"/>
      <c r="CJ17" s="625"/>
      <c r="CK17" s="625"/>
      <c r="CL17" s="625"/>
      <c r="CM17" s="625"/>
      <c r="CN17" s="625"/>
      <c r="CO17" s="625"/>
      <c r="CP17" s="625"/>
      <c r="CQ17" s="626"/>
      <c r="CR17" s="627">
        <v>414554</v>
      </c>
      <c r="CS17" s="628"/>
      <c r="CT17" s="628"/>
      <c r="CU17" s="628"/>
      <c r="CV17" s="628"/>
      <c r="CW17" s="628"/>
      <c r="CX17" s="628"/>
      <c r="CY17" s="629"/>
      <c r="CZ17" s="663">
        <v>10</v>
      </c>
      <c r="DA17" s="663"/>
      <c r="DB17" s="663"/>
      <c r="DC17" s="663"/>
      <c r="DD17" s="633" t="s">
        <v>129</v>
      </c>
      <c r="DE17" s="628"/>
      <c r="DF17" s="628"/>
      <c r="DG17" s="628"/>
      <c r="DH17" s="628"/>
      <c r="DI17" s="628"/>
      <c r="DJ17" s="628"/>
      <c r="DK17" s="628"/>
      <c r="DL17" s="628"/>
      <c r="DM17" s="628"/>
      <c r="DN17" s="628"/>
      <c r="DO17" s="628"/>
      <c r="DP17" s="629"/>
      <c r="DQ17" s="633">
        <v>414554</v>
      </c>
      <c r="DR17" s="628"/>
      <c r="DS17" s="628"/>
      <c r="DT17" s="628"/>
      <c r="DU17" s="628"/>
      <c r="DV17" s="628"/>
      <c r="DW17" s="628"/>
      <c r="DX17" s="628"/>
      <c r="DY17" s="628"/>
      <c r="DZ17" s="628"/>
      <c r="EA17" s="628"/>
      <c r="EB17" s="628"/>
      <c r="EC17" s="662"/>
    </row>
    <row r="18" spans="2:133" ht="11.25" customHeight="1" x14ac:dyDescent="0.25">
      <c r="B18" s="624" t="s">
        <v>267</v>
      </c>
      <c r="C18" s="625"/>
      <c r="D18" s="625"/>
      <c r="E18" s="625"/>
      <c r="F18" s="625"/>
      <c r="G18" s="625"/>
      <c r="H18" s="625"/>
      <c r="I18" s="625"/>
      <c r="J18" s="625"/>
      <c r="K18" s="625"/>
      <c r="L18" s="625"/>
      <c r="M18" s="625"/>
      <c r="N18" s="625"/>
      <c r="O18" s="625"/>
      <c r="P18" s="625"/>
      <c r="Q18" s="626"/>
      <c r="R18" s="627">
        <v>7621</v>
      </c>
      <c r="S18" s="628"/>
      <c r="T18" s="628"/>
      <c r="U18" s="628"/>
      <c r="V18" s="628"/>
      <c r="W18" s="628"/>
      <c r="X18" s="628"/>
      <c r="Y18" s="629"/>
      <c r="Z18" s="663">
        <v>0.2</v>
      </c>
      <c r="AA18" s="663"/>
      <c r="AB18" s="663"/>
      <c r="AC18" s="663"/>
      <c r="AD18" s="664">
        <v>7621</v>
      </c>
      <c r="AE18" s="664"/>
      <c r="AF18" s="664"/>
      <c r="AG18" s="664"/>
      <c r="AH18" s="664"/>
      <c r="AI18" s="664"/>
      <c r="AJ18" s="664"/>
      <c r="AK18" s="664"/>
      <c r="AL18" s="630">
        <v>0.3</v>
      </c>
      <c r="AM18" s="631"/>
      <c r="AN18" s="631"/>
      <c r="AO18" s="665"/>
      <c r="AP18" s="624" t="s">
        <v>268</v>
      </c>
      <c r="AQ18" s="625"/>
      <c r="AR18" s="625"/>
      <c r="AS18" s="625"/>
      <c r="AT18" s="625"/>
      <c r="AU18" s="625"/>
      <c r="AV18" s="625"/>
      <c r="AW18" s="625"/>
      <c r="AX18" s="625"/>
      <c r="AY18" s="625"/>
      <c r="AZ18" s="625"/>
      <c r="BA18" s="625"/>
      <c r="BB18" s="625"/>
      <c r="BC18" s="625"/>
      <c r="BD18" s="625"/>
      <c r="BE18" s="625"/>
      <c r="BF18" s="626"/>
      <c r="BG18" s="627" t="s">
        <v>129</v>
      </c>
      <c r="BH18" s="628"/>
      <c r="BI18" s="628"/>
      <c r="BJ18" s="628"/>
      <c r="BK18" s="628"/>
      <c r="BL18" s="628"/>
      <c r="BM18" s="628"/>
      <c r="BN18" s="629"/>
      <c r="BO18" s="663" t="s">
        <v>129</v>
      </c>
      <c r="BP18" s="663"/>
      <c r="BQ18" s="663"/>
      <c r="BR18" s="663"/>
      <c r="BS18" s="664" t="s">
        <v>129</v>
      </c>
      <c r="BT18" s="664"/>
      <c r="BU18" s="664"/>
      <c r="BV18" s="664"/>
      <c r="BW18" s="664"/>
      <c r="BX18" s="664"/>
      <c r="BY18" s="664"/>
      <c r="BZ18" s="664"/>
      <c r="CA18" s="664"/>
      <c r="CB18" s="695"/>
      <c r="CD18" s="624" t="s">
        <v>269</v>
      </c>
      <c r="CE18" s="625"/>
      <c r="CF18" s="625"/>
      <c r="CG18" s="625"/>
      <c r="CH18" s="625"/>
      <c r="CI18" s="625"/>
      <c r="CJ18" s="625"/>
      <c r="CK18" s="625"/>
      <c r="CL18" s="625"/>
      <c r="CM18" s="625"/>
      <c r="CN18" s="625"/>
      <c r="CO18" s="625"/>
      <c r="CP18" s="625"/>
      <c r="CQ18" s="626"/>
      <c r="CR18" s="627" t="s">
        <v>129</v>
      </c>
      <c r="CS18" s="628"/>
      <c r="CT18" s="628"/>
      <c r="CU18" s="628"/>
      <c r="CV18" s="628"/>
      <c r="CW18" s="628"/>
      <c r="CX18" s="628"/>
      <c r="CY18" s="629"/>
      <c r="CZ18" s="663" t="s">
        <v>129</v>
      </c>
      <c r="DA18" s="663"/>
      <c r="DB18" s="663"/>
      <c r="DC18" s="663"/>
      <c r="DD18" s="633" t="s">
        <v>129</v>
      </c>
      <c r="DE18" s="628"/>
      <c r="DF18" s="628"/>
      <c r="DG18" s="628"/>
      <c r="DH18" s="628"/>
      <c r="DI18" s="628"/>
      <c r="DJ18" s="628"/>
      <c r="DK18" s="628"/>
      <c r="DL18" s="628"/>
      <c r="DM18" s="628"/>
      <c r="DN18" s="628"/>
      <c r="DO18" s="628"/>
      <c r="DP18" s="629"/>
      <c r="DQ18" s="633" t="s">
        <v>129</v>
      </c>
      <c r="DR18" s="628"/>
      <c r="DS18" s="628"/>
      <c r="DT18" s="628"/>
      <c r="DU18" s="628"/>
      <c r="DV18" s="628"/>
      <c r="DW18" s="628"/>
      <c r="DX18" s="628"/>
      <c r="DY18" s="628"/>
      <c r="DZ18" s="628"/>
      <c r="EA18" s="628"/>
      <c r="EB18" s="628"/>
      <c r="EC18" s="662"/>
    </row>
    <row r="19" spans="2:133" ht="11.25" customHeight="1" x14ac:dyDescent="0.25">
      <c r="B19" s="624" t="s">
        <v>270</v>
      </c>
      <c r="C19" s="625"/>
      <c r="D19" s="625"/>
      <c r="E19" s="625"/>
      <c r="F19" s="625"/>
      <c r="G19" s="625"/>
      <c r="H19" s="625"/>
      <c r="I19" s="625"/>
      <c r="J19" s="625"/>
      <c r="K19" s="625"/>
      <c r="L19" s="625"/>
      <c r="M19" s="625"/>
      <c r="N19" s="625"/>
      <c r="O19" s="625"/>
      <c r="P19" s="625"/>
      <c r="Q19" s="626"/>
      <c r="R19" s="627">
        <v>7621</v>
      </c>
      <c r="S19" s="628"/>
      <c r="T19" s="628"/>
      <c r="U19" s="628"/>
      <c r="V19" s="628"/>
      <c r="W19" s="628"/>
      <c r="X19" s="628"/>
      <c r="Y19" s="629"/>
      <c r="Z19" s="663">
        <v>0.2</v>
      </c>
      <c r="AA19" s="663"/>
      <c r="AB19" s="663"/>
      <c r="AC19" s="663"/>
      <c r="AD19" s="664">
        <v>7621</v>
      </c>
      <c r="AE19" s="664"/>
      <c r="AF19" s="664"/>
      <c r="AG19" s="664"/>
      <c r="AH19" s="664"/>
      <c r="AI19" s="664"/>
      <c r="AJ19" s="664"/>
      <c r="AK19" s="664"/>
      <c r="AL19" s="630">
        <v>0.3</v>
      </c>
      <c r="AM19" s="631"/>
      <c r="AN19" s="631"/>
      <c r="AO19" s="665"/>
      <c r="AP19" s="624" t="s">
        <v>271</v>
      </c>
      <c r="AQ19" s="625"/>
      <c r="AR19" s="625"/>
      <c r="AS19" s="625"/>
      <c r="AT19" s="625"/>
      <c r="AU19" s="625"/>
      <c r="AV19" s="625"/>
      <c r="AW19" s="625"/>
      <c r="AX19" s="625"/>
      <c r="AY19" s="625"/>
      <c r="AZ19" s="625"/>
      <c r="BA19" s="625"/>
      <c r="BB19" s="625"/>
      <c r="BC19" s="625"/>
      <c r="BD19" s="625"/>
      <c r="BE19" s="625"/>
      <c r="BF19" s="626"/>
      <c r="BG19" s="627">
        <v>32</v>
      </c>
      <c r="BH19" s="628"/>
      <c r="BI19" s="628"/>
      <c r="BJ19" s="628"/>
      <c r="BK19" s="628"/>
      <c r="BL19" s="628"/>
      <c r="BM19" s="628"/>
      <c r="BN19" s="629"/>
      <c r="BO19" s="663">
        <v>0</v>
      </c>
      <c r="BP19" s="663"/>
      <c r="BQ19" s="663"/>
      <c r="BR19" s="663"/>
      <c r="BS19" s="664" t="s">
        <v>129</v>
      </c>
      <c r="BT19" s="664"/>
      <c r="BU19" s="664"/>
      <c r="BV19" s="664"/>
      <c r="BW19" s="664"/>
      <c r="BX19" s="664"/>
      <c r="BY19" s="664"/>
      <c r="BZ19" s="664"/>
      <c r="CA19" s="664"/>
      <c r="CB19" s="695"/>
      <c r="CD19" s="624" t="s">
        <v>272</v>
      </c>
      <c r="CE19" s="625"/>
      <c r="CF19" s="625"/>
      <c r="CG19" s="625"/>
      <c r="CH19" s="625"/>
      <c r="CI19" s="625"/>
      <c r="CJ19" s="625"/>
      <c r="CK19" s="625"/>
      <c r="CL19" s="625"/>
      <c r="CM19" s="625"/>
      <c r="CN19" s="625"/>
      <c r="CO19" s="625"/>
      <c r="CP19" s="625"/>
      <c r="CQ19" s="626"/>
      <c r="CR19" s="627" t="s">
        <v>129</v>
      </c>
      <c r="CS19" s="628"/>
      <c r="CT19" s="628"/>
      <c r="CU19" s="628"/>
      <c r="CV19" s="628"/>
      <c r="CW19" s="628"/>
      <c r="CX19" s="628"/>
      <c r="CY19" s="629"/>
      <c r="CZ19" s="663" t="s">
        <v>129</v>
      </c>
      <c r="DA19" s="663"/>
      <c r="DB19" s="663"/>
      <c r="DC19" s="663"/>
      <c r="DD19" s="633" t="s">
        <v>129</v>
      </c>
      <c r="DE19" s="628"/>
      <c r="DF19" s="628"/>
      <c r="DG19" s="628"/>
      <c r="DH19" s="628"/>
      <c r="DI19" s="628"/>
      <c r="DJ19" s="628"/>
      <c r="DK19" s="628"/>
      <c r="DL19" s="628"/>
      <c r="DM19" s="628"/>
      <c r="DN19" s="628"/>
      <c r="DO19" s="628"/>
      <c r="DP19" s="629"/>
      <c r="DQ19" s="633" t="s">
        <v>129</v>
      </c>
      <c r="DR19" s="628"/>
      <c r="DS19" s="628"/>
      <c r="DT19" s="628"/>
      <c r="DU19" s="628"/>
      <c r="DV19" s="628"/>
      <c r="DW19" s="628"/>
      <c r="DX19" s="628"/>
      <c r="DY19" s="628"/>
      <c r="DZ19" s="628"/>
      <c r="EA19" s="628"/>
      <c r="EB19" s="628"/>
      <c r="EC19" s="662"/>
    </row>
    <row r="20" spans="2:133" ht="11.25" customHeight="1" x14ac:dyDescent="0.25">
      <c r="B20" s="696" t="s">
        <v>273</v>
      </c>
      <c r="C20" s="697"/>
      <c r="D20" s="697"/>
      <c r="E20" s="697"/>
      <c r="F20" s="697"/>
      <c r="G20" s="697"/>
      <c r="H20" s="697"/>
      <c r="I20" s="697"/>
      <c r="J20" s="697"/>
      <c r="K20" s="697"/>
      <c r="L20" s="697"/>
      <c r="M20" s="697"/>
      <c r="N20" s="697"/>
      <c r="O20" s="697"/>
      <c r="P20" s="697"/>
      <c r="Q20" s="698"/>
      <c r="R20" s="627" t="s">
        <v>129</v>
      </c>
      <c r="S20" s="628"/>
      <c r="T20" s="628"/>
      <c r="U20" s="628"/>
      <c r="V20" s="628"/>
      <c r="W20" s="628"/>
      <c r="X20" s="628"/>
      <c r="Y20" s="629"/>
      <c r="Z20" s="663" t="s">
        <v>129</v>
      </c>
      <c r="AA20" s="663"/>
      <c r="AB20" s="663"/>
      <c r="AC20" s="663"/>
      <c r="AD20" s="664" t="s">
        <v>129</v>
      </c>
      <c r="AE20" s="664"/>
      <c r="AF20" s="664"/>
      <c r="AG20" s="664"/>
      <c r="AH20" s="664"/>
      <c r="AI20" s="664"/>
      <c r="AJ20" s="664"/>
      <c r="AK20" s="664"/>
      <c r="AL20" s="630" t="s">
        <v>129</v>
      </c>
      <c r="AM20" s="631"/>
      <c r="AN20" s="631"/>
      <c r="AO20" s="665"/>
      <c r="AP20" s="624" t="s">
        <v>274</v>
      </c>
      <c r="AQ20" s="625"/>
      <c r="AR20" s="625"/>
      <c r="AS20" s="625"/>
      <c r="AT20" s="625"/>
      <c r="AU20" s="625"/>
      <c r="AV20" s="625"/>
      <c r="AW20" s="625"/>
      <c r="AX20" s="625"/>
      <c r="AY20" s="625"/>
      <c r="AZ20" s="625"/>
      <c r="BA20" s="625"/>
      <c r="BB20" s="625"/>
      <c r="BC20" s="625"/>
      <c r="BD20" s="625"/>
      <c r="BE20" s="625"/>
      <c r="BF20" s="626"/>
      <c r="BG20" s="627">
        <v>32</v>
      </c>
      <c r="BH20" s="628"/>
      <c r="BI20" s="628"/>
      <c r="BJ20" s="628"/>
      <c r="BK20" s="628"/>
      <c r="BL20" s="628"/>
      <c r="BM20" s="628"/>
      <c r="BN20" s="629"/>
      <c r="BO20" s="663">
        <v>0</v>
      </c>
      <c r="BP20" s="663"/>
      <c r="BQ20" s="663"/>
      <c r="BR20" s="663"/>
      <c r="BS20" s="664" t="s">
        <v>129</v>
      </c>
      <c r="BT20" s="664"/>
      <c r="BU20" s="664"/>
      <c r="BV20" s="664"/>
      <c r="BW20" s="664"/>
      <c r="BX20" s="664"/>
      <c r="BY20" s="664"/>
      <c r="BZ20" s="664"/>
      <c r="CA20" s="664"/>
      <c r="CB20" s="695"/>
      <c r="CD20" s="624" t="s">
        <v>275</v>
      </c>
      <c r="CE20" s="625"/>
      <c r="CF20" s="625"/>
      <c r="CG20" s="625"/>
      <c r="CH20" s="625"/>
      <c r="CI20" s="625"/>
      <c r="CJ20" s="625"/>
      <c r="CK20" s="625"/>
      <c r="CL20" s="625"/>
      <c r="CM20" s="625"/>
      <c r="CN20" s="625"/>
      <c r="CO20" s="625"/>
      <c r="CP20" s="625"/>
      <c r="CQ20" s="626"/>
      <c r="CR20" s="627">
        <v>4132103</v>
      </c>
      <c r="CS20" s="628"/>
      <c r="CT20" s="628"/>
      <c r="CU20" s="628"/>
      <c r="CV20" s="628"/>
      <c r="CW20" s="628"/>
      <c r="CX20" s="628"/>
      <c r="CY20" s="629"/>
      <c r="CZ20" s="663">
        <v>100</v>
      </c>
      <c r="DA20" s="663"/>
      <c r="DB20" s="663"/>
      <c r="DC20" s="663"/>
      <c r="DD20" s="633">
        <v>209658</v>
      </c>
      <c r="DE20" s="628"/>
      <c r="DF20" s="628"/>
      <c r="DG20" s="628"/>
      <c r="DH20" s="628"/>
      <c r="DI20" s="628"/>
      <c r="DJ20" s="628"/>
      <c r="DK20" s="628"/>
      <c r="DL20" s="628"/>
      <c r="DM20" s="628"/>
      <c r="DN20" s="628"/>
      <c r="DO20" s="628"/>
      <c r="DP20" s="629"/>
      <c r="DQ20" s="633">
        <v>2943240</v>
      </c>
      <c r="DR20" s="628"/>
      <c r="DS20" s="628"/>
      <c r="DT20" s="628"/>
      <c r="DU20" s="628"/>
      <c r="DV20" s="628"/>
      <c r="DW20" s="628"/>
      <c r="DX20" s="628"/>
      <c r="DY20" s="628"/>
      <c r="DZ20" s="628"/>
      <c r="EA20" s="628"/>
      <c r="EB20" s="628"/>
      <c r="EC20" s="662"/>
    </row>
    <row r="21" spans="2:133" ht="11.25" customHeight="1" x14ac:dyDescent="0.25">
      <c r="B21" s="624" t="s">
        <v>276</v>
      </c>
      <c r="C21" s="625"/>
      <c r="D21" s="625"/>
      <c r="E21" s="625"/>
      <c r="F21" s="625"/>
      <c r="G21" s="625"/>
      <c r="H21" s="625"/>
      <c r="I21" s="625"/>
      <c r="J21" s="625"/>
      <c r="K21" s="625"/>
      <c r="L21" s="625"/>
      <c r="M21" s="625"/>
      <c r="N21" s="625"/>
      <c r="O21" s="625"/>
      <c r="P21" s="625"/>
      <c r="Q21" s="626"/>
      <c r="R21" s="627">
        <v>1997375</v>
      </c>
      <c r="S21" s="628"/>
      <c r="T21" s="628"/>
      <c r="U21" s="628"/>
      <c r="V21" s="628"/>
      <c r="W21" s="628"/>
      <c r="X21" s="628"/>
      <c r="Y21" s="629"/>
      <c r="Z21" s="663">
        <v>43.8</v>
      </c>
      <c r="AA21" s="663"/>
      <c r="AB21" s="663"/>
      <c r="AC21" s="663"/>
      <c r="AD21" s="664">
        <v>1821993</v>
      </c>
      <c r="AE21" s="664"/>
      <c r="AF21" s="664"/>
      <c r="AG21" s="664"/>
      <c r="AH21" s="664"/>
      <c r="AI21" s="664"/>
      <c r="AJ21" s="664"/>
      <c r="AK21" s="664"/>
      <c r="AL21" s="630">
        <v>68.7</v>
      </c>
      <c r="AM21" s="631"/>
      <c r="AN21" s="631"/>
      <c r="AO21" s="665"/>
      <c r="AP21" s="624" t="s">
        <v>277</v>
      </c>
      <c r="AQ21" s="699"/>
      <c r="AR21" s="699"/>
      <c r="AS21" s="699"/>
      <c r="AT21" s="699"/>
      <c r="AU21" s="699"/>
      <c r="AV21" s="699"/>
      <c r="AW21" s="699"/>
      <c r="AX21" s="699"/>
      <c r="AY21" s="699"/>
      <c r="AZ21" s="699"/>
      <c r="BA21" s="699"/>
      <c r="BB21" s="699"/>
      <c r="BC21" s="699"/>
      <c r="BD21" s="699"/>
      <c r="BE21" s="699"/>
      <c r="BF21" s="700"/>
      <c r="BG21" s="627">
        <v>32</v>
      </c>
      <c r="BH21" s="628"/>
      <c r="BI21" s="628"/>
      <c r="BJ21" s="628"/>
      <c r="BK21" s="628"/>
      <c r="BL21" s="628"/>
      <c r="BM21" s="628"/>
      <c r="BN21" s="629"/>
      <c r="BO21" s="663">
        <v>0</v>
      </c>
      <c r="BP21" s="663"/>
      <c r="BQ21" s="663"/>
      <c r="BR21" s="663"/>
      <c r="BS21" s="664" t="s">
        <v>129</v>
      </c>
      <c r="BT21" s="664"/>
      <c r="BU21" s="664"/>
      <c r="BV21" s="664"/>
      <c r="BW21" s="664"/>
      <c r="BX21" s="664"/>
      <c r="BY21" s="664"/>
      <c r="BZ21" s="664"/>
      <c r="CA21" s="664"/>
      <c r="CB21" s="695"/>
      <c r="CD21" s="608"/>
      <c r="CE21" s="609"/>
      <c r="CF21" s="609"/>
      <c r="CG21" s="609"/>
      <c r="CH21" s="609"/>
      <c r="CI21" s="609"/>
      <c r="CJ21" s="609"/>
      <c r="CK21" s="609"/>
      <c r="CL21" s="609"/>
      <c r="CM21" s="609"/>
      <c r="CN21" s="609"/>
      <c r="CO21" s="609"/>
      <c r="CP21" s="609"/>
      <c r="CQ21" s="610"/>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x14ac:dyDescent="0.25">
      <c r="B22" s="624" t="s">
        <v>278</v>
      </c>
      <c r="C22" s="625"/>
      <c r="D22" s="625"/>
      <c r="E22" s="625"/>
      <c r="F22" s="625"/>
      <c r="G22" s="625"/>
      <c r="H22" s="625"/>
      <c r="I22" s="625"/>
      <c r="J22" s="625"/>
      <c r="K22" s="625"/>
      <c r="L22" s="625"/>
      <c r="M22" s="625"/>
      <c r="N22" s="625"/>
      <c r="O22" s="625"/>
      <c r="P22" s="625"/>
      <c r="Q22" s="626"/>
      <c r="R22" s="627">
        <v>1821993</v>
      </c>
      <c r="S22" s="628"/>
      <c r="T22" s="628"/>
      <c r="U22" s="628"/>
      <c r="V22" s="628"/>
      <c r="W22" s="628"/>
      <c r="X22" s="628"/>
      <c r="Y22" s="629"/>
      <c r="Z22" s="663">
        <v>39.9</v>
      </c>
      <c r="AA22" s="663"/>
      <c r="AB22" s="663"/>
      <c r="AC22" s="663"/>
      <c r="AD22" s="664">
        <v>1821993</v>
      </c>
      <c r="AE22" s="664"/>
      <c r="AF22" s="664"/>
      <c r="AG22" s="664"/>
      <c r="AH22" s="664"/>
      <c r="AI22" s="664"/>
      <c r="AJ22" s="664"/>
      <c r="AK22" s="664"/>
      <c r="AL22" s="630">
        <v>68.7</v>
      </c>
      <c r="AM22" s="631"/>
      <c r="AN22" s="631"/>
      <c r="AO22" s="665"/>
      <c r="AP22" s="624" t="s">
        <v>279</v>
      </c>
      <c r="AQ22" s="699"/>
      <c r="AR22" s="699"/>
      <c r="AS22" s="699"/>
      <c r="AT22" s="699"/>
      <c r="AU22" s="699"/>
      <c r="AV22" s="699"/>
      <c r="AW22" s="699"/>
      <c r="AX22" s="699"/>
      <c r="AY22" s="699"/>
      <c r="AZ22" s="699"/>
      <c r="BA22" s="699"/>
      <c r="BB22" s="699"/>
      <c r="BC22" s="699"/>
      <c r="BD22" s="699"/>
      <c r="BE22" s="699"/>
      <c r="BF22" s="700"/>
      <c r="BG22" s="627" t="s">
        <v>129</v>
      </c>
      <c r="BH22" s="628"/>
      <c r="BI22" s="628"/>
      <c r="BJ22" s="628"/>
      <c r="BK22" s="628"/>
      <c r="BL22" s="628"/>
      <c r="BM22" s="628"/>
      <c r="BN22" s="629"/>
      <c r="BO22" s="663" t="s">
        <v>129</v>
      </c>
      <c r="BP22" s="663"/>
      <c r="BQ22" s="663"/>
      <c r="BR22" s="663"/>
      <c r="BS22" s="664" t="s">
        <v>129</v>
      </c>
      <c r="BT22" s="664"/>
      <c r="BU22" s="664"/>
      <c r="BV22" s="664"/>
      <c r="BW22" s="664"/>
      <c r="BX22" s="664"/>
      <c r="BY22" s="664"/>
      <c r="BZ22" s="664"/>
      <c r="CA22" s="664"/>
      <c r="CB22" s="695"/>
      <c r="CD22" s="679" t="s">
        <v>280</v>
      </c>
      <c r="CE22" s="680"/>
      <c r="CF22" s="680"/>
      <c r="CG22" s="680"/>
      <c r="CH22" s="680"/>
      <c r="CI22" s="680"/>
      <c r="CJ22" s="680"/>
      <c r="CK22" s="680"/>
      <c r="CL22" s="680"/>
      <c r="CM22" s="680"/>
      <c r="CN22" s="680"/>
      <c r="CO22" s="680"/>
      <c r="CP22" s="680"/>
      <c r="CQ22" s="680"/>
      <c r="CR22" s="680"/>
      <c r="CS22" s="680"/>
      <c r="CT22" s="680"/>
      <c r="CU22" s="680"/>
      <c r="CV22" s="680"/>
      <c r="CW22" s="680"/>
      <c r="CX22" s="680"/>
      <c r="CY22" s="680"/>
      <c r="CZ22" s="680"/>
      <c r="DA22" s="680"/>
      <c r="DB22" s="680"/>
      <c r="DC22" s="680"/>
      <c r="DD22" s="680"/>
      <c r="DE22" s="680"/>
      <c r="DF22" s="680"/>
      <c r="DG22" s="680"/>
      <c r="DH22" s="680"/>
      <c r="DI22" s="680"/>
      <c r="DJ22" s="680"/>
      <c r="DK22" s="680"/>
      <c r="DL22" s="680"/>
      <c r="DM22" s="680"/>
      <c r="DN22" s="680"/>
      <c r="DO22" s="680"/>
      <c r="DP22" s="680"/>
      <c r="DQ22" s="680"/>
      <c r="DR22" s="680"/>
      <c r="DS22" s="680"/>
      <c r="DT22" s="680"/>
      <c r="DU22" s="680"/>
      <c r="DV22" s="680"/>
      <c r="DW22" s="680"/>
      <c r="DX22" s="680"/>
      <c r="DY22" s="680"/>
      <c r="DZ22" s="680"/>
      <c r="EA22" s="680"/>
      <c r="EB22" s="680"/>
      <c r="EC22" s="681"/>
    </row>
    <row r="23" spans="2:133" ht="11.25" customHeight="1" x14ac:dyDescent="0.25">
      <c r="B23" s="624" t="s">
        <v>281</v>
      </c>
      <c r="C23" s="625"/>
      <c r="D23" s="625"/>
      <c r="E23" s="625"/>
      <c r="F23" s="625"/>
      <c r="G23" s="625"/>
      <c r="H23" s="625"/>
      <c r="I23" s="625"/>
      <c r="J23" s="625"/>
      <c r="K23" s="625"/>
      <c r="L23" s="625"/>
      <c r="M23" s="625"/>
      <c r="N23" s="625"/>
      <c r="O23" s="625"/>
      <c r="P23" s="625"/>
      <c r="Q23" s="626"/>
      <c r="R23" s="627">
        <v>175380</v>
      </c>
      <c r="S23" s="628"/>
      <c r="T23" s="628"/>
      <c r="U23" s="628"/>
      <c r="V23" s="628"/>
      <c r="W23" s="628"/>
      <c r="X23" s="628"/>
      <c r="Y23" s="629"/>
      <c r="Z23" s="663">
        <v>3.8</v>
      </c>
      <c r="AA23" s="663"/>
      <c r="AB23" s="663"/>
      <c r="AC23" s="663"/>
      <c r="AD23" s="664" t="s">
        <v>129</v>
      </c>
      <c r="AE23" s="664"/>
      <c r="AF23" s="664"/>
      <c r="AG23" s="664"/>
      <c r="AH23" s="664"/>
      <c r="AI23" s="664"/>
      <c r="AJ23" s="664"/>
      <c r="AK23" s="664"/>
      <c r="AL23" s="630" t="s">
        <v>129</v>
      </c>
      <c r="AM23" s="631"/>
      <c r="AN23" s="631"/>
      <c r="AO23" s="665"/>
      <c r="AP23" s="624" t="s">
        <v>282</v>
      </c>
      <c r="AQ23" s="699"/>
      <c r="AR23" s="699"/>
      <c r="AS23" s="699"/>
      <c r="AT23" s="699"/>
      <c r="AU23" s="699"/>
      <c r="AV23" s="699"/>
      <c r="AW23" s="699"/>
      <c r="AX23" s="699"/>
      <c r="AY23" s="699"/>
      <c r="AZ23" s="699"/>
      <c r="BA23" s="699"/>
      <c r="BB23" s="699"/>
      <c r="BC23" s="699"/>
      <c r="BD23" s="699"/>
      <c r="BE23" s="699"/>
      <c r="BF23" s="700"/>
      <c r="BG23" s="627" t="s">
        <v>129</v>
      </c>
      <c r="BH23" s="628"/>
      <c r="BI23" s="628"/>
      <c r="BJ23" s="628"/>
      <c r="BK23" s="628"/>
      <c r="BL23" s="628"/>
      <c r="BM23" s="628"/>
      <c r="BN23" s="629"/>
      <c r="BO23" s="663" t="s">
        <v>129</v>
      </c>
      <c r="BP23" s="663"/>
      <c r="BQ23" s="663"/>
      <c r="BR23" s="663"/>
      <c r="BS23" s="664" t="s">
        <v>129</v>
      </c>
      <c r="BT23" s="664"/>
      <c r="BU23" s="664"/>
      <c r="BV23" s="664"/>
      <c r="BW23" s="664"/>
      <c r="BX23" s="664"/>
      <c r="BY23" s="664"/>
      <c r="BZ23" s="664"/>
      <c r="CA23" s="664"/>
      <c r="CB23" s="695"/>
      <c r="CD23" s="679" t="s">
        <v>222</v>
      </c>
      <c r="CE23" s="680"/>
      <c r="CF23" s="680"/>
      <c r="CG23" s="680"/>
      <c r="CH23" s="680"/>
      <c r="CI23" s="680"/>
      <c r="CJ23" s="680"/>
      <c r="CK23" s="680"/>
      <c r="CL23" s="680"/>
      <c r="CM23" s="680"/>
      <c r="CN23" s="680"/>
      <c r="CO23" s="680"/>
      <c r="CP23" s="680"/>
      <c r="CQ23" s="681"/>
      <c r="CR23" s="679" t="s">
        <v>283</v>
      </c>
      <c r="CS23" s="680"/>
      <c r="CT23" s="680"/>
      <c r="CU23" s="680"/>
      <c r="CV23" s="680"/>
      <c r="CW23" s="680"/>
      <c r="CX23" s="680"/>
      <c r="CY23" s="681"/>
      <c r="CZ23" s="679" t="s">
        <v>284</v>
      </c>
      <c r="DA23" s="680"/>
      <c r="DB23" s="680"/>
      <c r="DC23" s="681"/>
      <c r="DD23" s="679" t="s">
        <v>285</v>
      </c>
      <c r="DE23" s="680"/>
      <c r="DF23" s="680"/>
      <c r="DG23" s="680"/>
      <c r="DH23" s="680"/>
      <c r="DI23" s="680"/>
      <c r="DJ23" s="680"/>
      <c r="DK23" s="681"/>
      <c r="DL23" s="711" t="s">
        <v>286</v>
      </c>
      <c r="DM23" s="712"/>
      <c r="DN23" s="712"/>
      <c r="DO23" s="712"/>
      <c r="DP23" s="712"/>
      <c r="DQ23" s="712"/>
      <c r="DR23" s="712"/>
      <c r="DS23" s="712"/>
      <c r="DT23" s="712"/>
      <c r="DU23" s="712"/>
      <c r="DV23" s="713"/>
      <c r="DW23" s="679" t="s">
        <v>287</v>
      </c>
      <c r="DX23" s="680"/>
      <c r="DY23" s="680"/>
      <c r="DZ23" s="680"/>
      <c r="EA23" s="680"/>
      <c r="EB23" s="680"/>
      <c r="EC23" s="681"/>
    </row>
    <row r="24" spans="2:133" ht="11.25" customHeight="1" x14ac:dyDescent="0.25">
      <c r="B24" s="624" t="s">
        <v>288</v>
      </c>
      <c r="C24" s="625"/>
      <c r="D24" s="625"/>
      <c r="E24" s="625"/>
      <c r="F24" s="625"/>
      <c r="G24" s="625"/>
      <c r="H24" s="625"/>
      <c r="I24" s="625"/>
      <c r="J24" s="625"/>
      <c r="K24" s="625"/>
      <c r="L24" s="625"/>
      <c r="M24" s="625"/>
      <c r="N24" s="625"/>
      <c r="O24" s="625"/>
      <c r="P24" s="625"/>
      <c r="Q24" s="626"/>
      <c r="R24" s="627">
        <v>2</v>
      </c>
      <c r="S24" s="628"/>
      <c r="T24" s="628"/>
      <c r="U24" s="628"/>
      <c r="V24" s="628"/>
      <c r="W24" s="628"/>
      <c r="X24" s="628"/>
      <c r="Y24" s="629"/>
      <c r="Z24" s="663">
        <v>0</v>
      </c>
      <c r="AA24" s="663"/>
      <c r="AB24" s="663"/>
      <c r="AC24" s="663"/>
      <c r="AD24" s="664" t="s">
        <v>129</v>
      </c>
      <c r="AE24" s="664"/>
      <c r="AF24" s="664"/>
      <c r="AG24" s="664"/>
      <c r="AH24" s="664"/>
      <c r="AI24" s="664"/>
      <c r="AJ24" s="664"/>
      <c r="AK24" s="664"/>
      <c r="AL24" s="630" t="s">
        <v>129</v>
      </c>
      <c r="AM24" s="631"/>
      <c r="AN24" s="631"/>
      <c r="AO24" s="665"/>
      <c r="AP24" s="624" t="s">
        <v>289</v>
      </c>
      <c r="AQ24" s="699"/>
      <c r="AR24" s="699"/>
      <c r="AS24" s="699"/>
      <c r="AT24" s="699"/>
      <c r="AU24" s="699"/>
      <c r="AV24" s="699"/>
      <c r="AW24" s="699"/>
      <c r="AX24" s="699"/>
      <c r="AY24" s="699"/>
      <c r="AZ24" s="699"/>
      <c r="BA24" s="699"/>
      <c r="BB24" s="699"/>
      <c r="BC24" s="699"/>
      <c r="BD24" s="699"/>
      <c r="BE24" s="699"/>
      <c r="BF24" s="700"/>
      <c r="BG24" s="627" t="s">
        <v>129</v>
      </c>
      <c r="BH24" s="628"/>
      <c r="BI24" s="628"/>
      <c r="BJ24" s="628"/>
      <c r="BK24" s="628"/>
      <c r="BL24" s="628"/>
      <c r="BM24" s="628"/>
      <c r="BN24" s="629"/>
      <c r="BO24" s="663" t="s">
        <v>129</v>
      </c>
      <c r="BP24" s="663"/>
      <c r="BQ24" s="663"/>
      <c r="BR24" s="663"/>
      <c r="BS24" s="664" t="s">
        <v>129</v>
      </c>
      <c r="BT24" s="664"/>
      <c r="BU24" s="664"/>
      <c r="BV24" s="664"/>
      <c r="BW24" s="664"/>
      <c r="BX24" s="664"/>
      <c r="BY24" s="664"/>
      <c r="BZ24" s="664"/>
      <c r="CA24" s="664"/>
      <c r="CB24" s="695"/>
      <c r="CD24" s="676" t="s">
        <v>290</v>
      </c>
      <c r="CE24" s="677"/>
      <c r="CF24" s="677"/>
      <c r="CG24" s="677"/>
      <c r="CH24" s="677"/>
      <c r="CI24" s="677"/>
      <c r="CJ24" s="677"/>
      <c r="CK24" s="677"/>
      <c r="CL24" s="677"/>
      <c r="CM24" s="677"/>
      <c r="CN24" s="677"/>
      <c r="CO24" s="677"/>
      <c r="CP24" s="677"/>
      <c r="CQ24" s="678"/>
      <c r="CR24" s="673">
        <v>1829157</v>
      </c>
      <c r="CS24" s="674"/>
      <c r="CT24" s="674"/>
      <c r="CU24" s="674"/>
      <c r="CV24" s="674"/>
      <c r="CW24" s="674"/>
      <c r="CX24" s="674"/>
      <c r="CY24" s="702"/>
      <c r="CZ24" s="703">
        <v>44.3</v>
      </c>
      <c r="DA24" s="686"/>
      <c r="DB24" s="686"/>
      <c r="DC24" s="705"/>
      <c r="DD24" s="701">
        <v>1185109</v>
      </c>
      <c r="DE24" s="674"/>
      <c r="DF24" s="674"/>
      <c r="DG24" s="674"/>
      <c r="DH24" s="674"/>
      <c r="DI24" s="674"/>
      <c r="DJ24" s="674"/>
      <c r="DK24" s="702"/>
      <c r="DL24" s="701">
        <v>1155349</v>
      </c>
      <c r="DM24" s="674"/>
      <c r="DN24" s="674"/>
      <c r="DO24" s="674"/>
      <c r="DP24" s="674"/>
      <c r="DQ24" s="674"/>
      <c r="DR24" s="674"/>
      <c r="DS24" s="674"/>
      <c r="DT24" s="674"/>
      <c r="DU24" s="674"/>
      <c r="DV24" s="702"/>
      <c r="DW24" s="703">
        <v>43.1</v>
      </c>
      <c r="DX24" s="686"/>
      <c r="DY24" s="686"/>
      <c r="DZ24" s="686"/>
      <c r="EA24" s="686"/>
      <c r="EB24" s="686"/>
      <c r="EC24" s="704"/>
    </row>
    <row r="25" spans="2:133" ht="11.25" customHeight="1" x14ac:dyDescent="0.25">
      <c r="B25" s="624" t="s">
        <v>291</v>
      </c>
      <c r="C25" s="625"/>
      <c r="D25" s="625"/>
      <c r="E25" s="625"/>
      <c r="F25" s="625"/>
      <c r="G25" s="625"/>
      <c r="H25" s="625"/>
      <c r="I25" s="625"/>
      <c r="J25" s="625"/>
      <c r="K25" s="625"/>
      <c r="L25" s="625"/>
      <c r="M25" s="625"/>
      <c r="N25" s="625"/>
      <c r="O25" s="625"/>
      <c r="P25" s="625"/>
      <c r="Q25" s="626"/>
      <c r="R25" s="627">
        <v>2825688</v>
      </c>
      <c r="S25" s="628"/>
      <c r="T25" s="628"/>
      <c r="U25" s="628"/>
      <c r="V25" s="628"/>
      <c r="W25" s="628"/>
      <c r="X25" s="628"/>
      <c r="Y25" s="629"/>
      <c r="Z25" s="663">
        <v>61.9</v>
      </c>
      <c r="AA25" s="663"/>
      <c r="AB25" s="663"/>
      <c r="AC25" s="663"/>
      <c r="AD25" s="664">
        <v>2650306</v>
      </c>
      <c r="AE25" s="664"/>
      <c r="AF25" s="664"/>
      <c r="AG25" s="664"/>
      <c r="AH25" s="664"/>
      <c r="AI25" s="664"/>
      <c r="AJ25" s="664"/>
      <c r="AK25" s="664"/>
      <c r="AL25" s="630">
        <v>100</v>
      </c>
      <c r="AM25" s="631"/>
      <c r="AN25" s="631"/>
      <c r="AO25" s="665"/>
      <c r="AP25" s="624" t="s">
        <v>292</v>
      </c>
      <c r="AQ25" s="699"/>
      <c r="AR25" s="699"/>
      <c r="AS25" s="699"/>
      <c r="AT25" s="699"/>
      <c r="AU25" s="699"/>
      <c r="AV25" s="699"/>
      <c r="AW25" s="699"/>
      <c r="AX25" s="699"/>
      <c r="AY25" s="699"/>
      <c r="AZ25" s="699"/>
      <c r="BA25" s="699"/>
      <c r="BB25" s="699"/>
      <c r="BC25" s="699"/>
      <c r="BD25" s="699"/>
      <c r="BE25" s="699"/>
      <c r="BF25" s="700"/>
      <c r="BG25" s="627" t="s">
        <v>129</v>
      </c>
      <c r="BH25" s="628"/>
      <c r="BI25" s="628"/>
      <c r="BJ25" s="628"/>
      <c r="BK25" s="628"/>
      <c r="BL25" s="628"/>
      <c r="BM25" s="628"/>
      <c r="BN25" s="629"/>
      <c r="BO25" s="663" t="s">
        <v>129</v>
      </c>
      <c r="BP25" s="663"/>
      <c r="BQ25" s="663"/>
      <c r="BR25" s="663"/>
      <c r="BS25" s="664" t="s">
        <v>129</v>
      </c>
      <c r="BT25" s="664"/>
      <c r="BU25" s="664"/>
      <c r="BV25" s="664"/>
      <c r="BW25" s="664"/>
      <c r="BX25" s="664"/>
      <c r="BY25" s="664"/>
      <c r="BZ25" s="664"/>
      <c r="CA25" s="664"/>
      <c r="CB25" s="695"/>
      <c r="CD25" s="624" t="s">
        <v>293</v>
      </c>
      <c r="CE25" s="625"/>
      <c r="CF25" s="625"/>
      <c r="CG25" s="625"/>
      <c r="CH25" s="625"/>
      <c r="CI25" s="625"/>
      <c r="CJ25" s="625"/>
      <c r="CK25" s="625"/>
      <c r="CL25" s="625"/>
      <c r="CM25" s="625"/>
      <c r="CN25" s="625"/>
      <c r="CO25" s="625"/>
      <c r="CP25" s="625"/>
      <c r="CQ25" s="626"/>
      <c r="CR25" s="627">
        <v>625323</v>
      </c>
      <c r="CS25" s="636"/>
      <c r="CT25" s="636"/>
      <c r="CU25" s="636"/>
      <c r="CV25" s="636"/>
      <c r="CW25" s="636"/>
      <c r="CX25" s="636"/>
      <c r="CY25" s="637"/>
      <c r="CZ25" s="630">
        <v>15.1</v>
      </c>
      <c r="DA25" s="638"/>
      <c r="DB25" s="638"/>
      <c r="DC25" s="639"/>
      <c r="DD25" s="633">
        <v>571104</v>
      </c>
      <c r="DE25" s="636"/>
      <c r="DF25" s="636"/>
      <c r="DG25" s="636"/>
      <c r="DH25" s="636"/>
      <c r="DI25" s="636"/>
      <c r="DJ25" s="636"/>
      <c r="DK25" s="637"/>
      <c r="DL25" s="633">
        <v>565708</v>
      </c>
      <c r="DM25" s="636"/>
      <c r="DN25" s="636"/>
      <c r="DO25" s="636"/>
      <c r="DP25" s="636"/>
      <c r="DQ25" s="636"/>
      <c r="DR25" s="636"/>
      <c r="DS25" s="636"/>
      <c r="DT25" s="636"/>
      <c r="DU25" s="636"/>
      <c r="DV25" s="637"/>
      <c r="DW25" s="630">
        <v>21.1</v>
      </c>
      <c r="DX25" s="638"/>
      <c r="DY25" s="638"/>
      <c r="DZ25" s="638"/>
      <c r="EA25" s="638"/>
      <c r="EB25" s="638"/>
      <c r="EC25" s="652"/>
    </row>
    <row r="26" spans="2:133" ht="11.25" customHeight="1" x14ac:dyDescent="0.25">
      <c r="B26" s="624" t="s">
        <v>294</v>
      </c>
      <c r="C26" s="625"/>
      <c r="D26" s="625"/>
      <c r="E26" s="625"/>
      <c r="F26" s="625"/>
      <c r="G26" s="625"/>
      <c r="H26" s="625"/>
      <c r="I26" s="625"/>
      <c r="J26" s="625"/>
      <c r="K26" s="625"/>
      <c r="L26" s="625"/>
      <c r="M26" s="625"/>
      <c r="N26" s="625"/>
      <c r="O26" s="625"/>
      <c r="P26" s="625"/>
      <c r="Q26" s="626"/>
      <c r="R26" s="627">
        <v>1122</v>
      </c>
      <c r="S26" s="628"/>
      <c r="T26" s="628"/>
      <c r="U26" s="628"/>
      <c r="V26" s="628"/>
      <c r="W26" s="628"/>
      <c r="X26" s="628"/>
      <c r="Y26" s="629"/>
      <c r="Z26" s="663">
        <v>0</v>
      </c>
      <c r="AA26" s="663"/>
      <c r="AB26" s="663"/>
      <c r="AC26" s="663"/>
      <c r="AD26" s="664">
        <v>1122</v>
      </c>
      <c r="AE26" s="664"/>
      <c r="AF26" s="664"/>
      <c r="AG26" s="664"/>
      <c r="AH26" s="664"/>
      <c r="AI26" s="664"/>
      <c r="AJ26" s="664"/>
      <c r="AK26" s="664"/>
      <c r="AL26" s="630">
        <v>0</v>
      </c>
      <c r="AM26" s="631"/>
      <c r="AN26" s="631"/>
      <c r="AO26" s="665"/>
      <c r="AP26" s="624" t="s">
        <v>295</v>
      </c>
      <c r="AQ26" s="699"/>
      <c r="AR26" s="699"/>
      <c r="AS26" s="699"/>
      <c r="AT26" s="699"/>
      <c r="AU26" s="699"/>
      <c r="AV26" s="699"/>
      <c r="AW26" s="699"/>
      <c r="AX26" s="699"/>
      <c r="AY26" s="699"/>
      <c r="AZ26" s="699"/>
      <c r="BA26" s="699"/>
      <c r="BB26" s="699"/>
      <c r="BC26" s="699"/>
      <c r="BD26" s="699"/>
      <c r="BE26" s="699"/>
      <c r="BF26" s="700"/>
      <c r="BG26" s="627" t="s">
        <v>129</v>
      </c>
      <c r="BH26" s="628"/>
      <c r="BI26" s="628"/>
      <c r="BJ26" s="628"/>
      <c r="BK26" s="628"/>
      <c r="BL26" s="628"/>
      <c r="BM26" s="628"/>
      <c r="BN26" s="629"/>
      <c r="BO26" s="663" t="s">
        <v>129</v>
      </c>
      <c r="BP26" s="663"/>
      <c r="BQ26" s="663"/>
      <c r="BR26" s="663"/>
      <c r="BS26" s="664" t="s">
        <v>129</v>
      </c>
      <c r="BT26" s="664"/>
      <c r="BU26" s="664"/>
      <c r="BV26" s="664"/>
      <c r="BW26" s="664"/>
      <c r="BX26" s="664"/>
      <c r="BY26" s="664"/>
      <c r="BZ26" s="664"/>
      <c r="CA26" s="664"/>
      <c r="CB26" s="695"/>
      <c r="CD26" s="624" t="s">
        <v>296</v>
      </c>
      <c r="CE26" s="625"/>
      <c r="CF26" s="625"/>
      <c r="CG26" s="625"/>
      <c r="CH26" s="625"/>
      <c r="CI26" s="625"/>
      <c r="CJ26" s="625"/>
      <c r="CK26" s="625"/>
      <c r="CL26" s="625"/>
      <c r="CM26" s="625"/>
      <c r="CN26" s="625"/>
      <c r="CO26" s="625"/>
      <c r="CP26" s="625"/>
      <c r="CQ26" s="626"/>
      <c r="CR26" s="627">
        <v>382844</v>
      </c>
      <c r="CS26" s="628"/>
      <c r="CT26" s="628"/>
      <c r="CU26" s="628"/>
      <c r="CV26" s="628"/>
      <c r="CW26" s="628"/>
      <c r="CX26" s="628"/>
      <c r="CY26" s="629"/>
      <c r="CZ26" s="630">
        <v>9.3000000000000007</v>
      </c>
      <c r="DA26" s="638"/>
      <c r="DB26" s="638"/>
      <c r="DC26" s="639"/>
      <c r="DD26" s="633">
        <v>351470</v>
      </c>
      <c r="DE26" s="628"/>
      <c r="DF26" s="628"/>
      <c r="DG26" s="628"/>
      <c r="DH26" s="628"/>
      <c r="DI26" s="628"/>
      <c r="DJ26" s="628"/>
      <c r="DK26" s="629"/>
      <c r="DL26" s="633" t="s">
        <v>129</v>
      </c>
      <c r="DM26" s="628"/>
      <c r="DN26" s="628"/>
      <c r="DO26" s="628"/>
      <c r="DP26" s="628"/>
      <c r="DQ26" s="628"/>
      <c r="DR26" s="628"/>
      <c r="DS26" s="628"/>
      <c r="DT26" s="628"/>
      <c r="DU26" s="628"/>
      <c r="DV26" s="629"/>
      <c r="DW26" s="630" t="s">
        <v>129</v>
      </c>
      <c r="DX26" s="638"/>
      <c r="DY26" s="638"/>
      <c r="DZ26" s="638"/>
      <c r="EA26" s="638"/>
      <c r="EB26" s="638"/>
      <c r="EC26" s="652"/>
    </row>
    <row r="27" spans="2:133" ht="11.25" customHeight="1" x14ac:dyDescent="0.25">
      <c r="B27" s="624" t="s">
        <v>297</v>
      </c>
      <c r="C27" s="625"/>
      <c r="D27" s="625"/>
      <c r="E27" s="625"/>
      <c r="F27" s="625"/>
      <c r="G27" s="625"/>
      <c r="H27" s="625"/>
      <c r="I27" s="625"/>
      <c r="J27" s="625"/>
      <c r="K27" s="625"/>
      <c r="L27" s="625"/>
      <c r="M27" s="625"/>
      <c r="N27" s="625"/>
      <c r="O27" s="625"/>
      <c r="P27" s="625"/>
      <c r="Q27" s="626"/>
      <c r="R27" s="627">
        <v>34980</v>
      </c>
      <c r="S27" s="628"/>
      <c r="T27" s="628"/>
      <c r="U27" s="628"/>
      <c r="V27" s="628"/>
      <c r="W27" s="628"/>
      <c r="X27" s="628"/>
      <c r="Y27" s="629"/>
      <c r="Z27" s="663">
        <v>0.8</v>
      </c>
      <c r="AA27" s="663"/>
      <c r="AB27" s="663"/>
      <c r="AC27" s="663"/>
      <c r="AD27" s="664" t="s">
        <v>129</v>
      </c>
      <c r="AE27" s="664"/>
      <c r="AF27" s="664"/>
      <c r="AG27" s="664"/>
      <c r="AH27" s="664"/>
      <c r="AI27" s="664"/>
      <c r="AJ27" s="664"/>
      <c r="AK27" s="664"/>
      <c r="AL27" s="630" t="s">
        <v>129</v>
      </c>
      <c r="AM27" s="631"/>
      <c r="AN27" s="631"/>
      <c r="AO27" s="665"/>
      <c r="AP27" s="624" t="s">
        <v>298</v>
      </c>
      <c r="AQ27" s="625"/>
      <c r="AR27" s="625"/>
      <c r="AS27" s="625"/>
      <c r="AT27" s="625"/>
      <c r="AU27" s="625"/>
      <c r="AV27" s="625"/>
      <c r="AW27" s="625"/>
      <c r="AX27" s="625"/>
      <c r="AY27" s="625"/>
      <c r="AZ27" s="625"/>
      <c r="BA27" s="625"/>
      <c r="BB27" s="625"/>
      <c r="BC27" s="625"/>
      <c r="BD27" s="625"/>
      <c r="BE27" s="625"/>
      <c r="BF27" s="626"/>
      <c r="BG27" s="627">
        <v>597955</v>
      </c>
      <c r="BH27" s="628"/>
      <c r="BI27" s="628"/>
      <c r="BJ27" s="628"/>
      <c r="BK27" s="628"/>
      <c r="BL27" s="628"/>
      <c r="BM27" s="628"/>
      <c r="BN27" s="629"/>
      <c r="BO27" s="663">
        <v>100</v>
      </c>
      <c r="BP27" s="663"/>
      <c r="BQ27" s="663"/>
      <c r="BR27" s="663"/>
      <c r="BS27" s="664" t="s">
        <v>129</v>
      </c>
      <c r="BT27" s="664"/>
      <c r="BU27" s="664"/>
      <c r="BV27" s="664"/>
      <c r="BW27" s="664"/>
      <c r="BX27" s="664"/>
      <c r="BY27" s="664"/>
      <c r="BZ27" s="664"/>
      <c r="CA27" s="664"/>
      <c r="CB27" s="695"/>
      <c r="CD27" s="624" t="s">
        <v>299</v>
      </c>
      <c r="CE27" s="625"/>
      <c r="CF27" s="625"/>
      <c r="CG27" s="625"/>
      <c r="CH27" s="625"/>
      <c r="CI27" s="625"/>
      <c r="CJ27" s="625"/>
      <c r="CK27" s="625"/>
      <c r="CL27" s="625"/>
      <c r="CM27" s="625"/>
      <c r="CN27" s="625"/>
      <c r="CO27" s="625"/>
      <c r="CP27" s="625"/>
      <c r="CQ27" s="626"/>
      <c r="CR27" s="627">
        <v>789280</v>
      </c>
      <c r="CS27" s="636"/>
      <c r="CT27" s="636"/>
      <c r="CU27" s="636"/>
      <c r="CV27" s="636"/>
      <c r="CW27" s="636"/>
      <c r="CX27" s="636"/>
      <c r="CY27" s="637"/>
      <c r="CZ27" s="630">
        <v>19.100000000000001</v>
      </c>
      <c r="DA27" s="638"/>
      <c r="DB27" s="638"/>
      <c r="DC27" s="639"/>
      <c r="DD27" s="633">
        <v>199451</v>
      </c>
      <c r="DE27" s="636"/>
      <c r="DF27" s="636"/>
      <c r="DG27" s="636"/>
      <c r="DH27" s="636"/>
      <c r="DI27" s="636"/>
      <c r="DJ27" s="636"/>
      <c r="DK27" s="637"/>
      <c r="DL27" s="633">
        <v>175087</v>
      </c>
      <c r="DM27" s="636"/>
      <c r="DN27" s="636"/>
      <c r="DO27" s="636"/>
      <c r="DP27" s="636"/>
      <c r="DQ27" s="636"/>
      <c r="DR27" s="636"/>
      <c r="DS27" s="636"/>
      <c r="DT27" s="636"/>
      <c r="DU27" s="636"/>
      <c r="DV27" s="637"/>
      <c r="DW27" s="630">
        <v>6.5</v>
      </c>
      <c r="DX27" s="638"/>
      <c r="DY27" s="638"/>
      <c r="DZ27" s="638"/>
      <c r="EA27" s="638"/>
      <c r="EB27" s="638"/>
      <c r="EC27" s="652"/>
    </row>
    <row r="28" spans="2:133" ht="11.25" customHeight="1" x14ac:dyDescent="0.25">
      <c r="B28" s="624" t="s">
        <v>300</v>
      </c>
      <c r="C28" s="625"/>
      <c r="D28" s="625"/>
      <c r="E28" s="625"/>
      <c r="F28" s="625"/>
      <c r="G28" s="625"/>
      <c r="H28" s="625"/>
      <c r="I28" s="625"/>
      <c r="J28" s="625"/>
      <c r="K28" s="625"/>
      <c r="L28" s="625"/>
      <c r="M28" s="625"/>
      <c r="N28" s="625"/>
      <c r="O28" s="625"/>
      <c r="P28" s="625"/>
      <c r="Q28" s="626"/>
      <c r="R28" s="627">
        <v>36842</v>
      </c>
      <c r="S28" s="628"/>
      <c r="T28" s="628"/>
      <c r="U28" s="628"/>
      <c r="V28" s="628"/>
      <c r="W28" s="628"/>
      <c r="X28" s="628"/>
      <c r="Y28" s="629"/>
      <c r="Z28" s="663">
        <v>0.8</v>
      </c>
      <c r="AA28" s="663"/>
      <c r="AB28" s="663"/>
      <c r="AC28" s="663"/>
      <c r="AD28" s="664" t="s">
        <v>129</v>
      </c>
      <c r="AE28" s="664"/>
      <c r="AF28" s="664"/>
      <c r="AG28" s="664"/>
      <c r="AH28" s="664"/>
      <c r="AI28" s="664"/>
      <c r="AJ28" s="664"/>
      <c r="AK28" s="664"/>
      <c r="AL28" s="630" t="s">
        <v>129</v>
      </c>
      <c r="AM28" s="631"/>
      <c r="AN28" s="631"/>
      <c r="AO28" s="665"/>
      <c r="AP28" s="624"/>
      <c r="AQ28" s="625"/>
      <c r="AR28" s="625"/>
      <c r="AS28" s="625"/>
      <c r="AT28" s="625"/>
      <c r="AU28" s="625"/>
      <c r="AV28" s="625"/>
      <c r="AW28" s="625"/>
      <c r="AX28" s="625"/>
      <c r="AY28" s="625"/>
      <c r="AZ28" s="625"/>
      <c r="BA28" s="625"/>
      <c r="BB28" s="625"/>
      <c r="BC28" s="625"/>
      <c r="BD28" s="625"/>
      <c r="BE28" s="625"/>
      <c r="BF28" s="626"/>
      <c r="BG28" s="627"/>
      <c r="BH28" s="628"/>
      <c r="BI28" s="628"/>
      <c r="BJ28" s="628"/>
      <c r="BK28" s="628"/>
      <c r="BL28" s="628"/>
      <c r="BM28" s="628"/>
      <c r="BN28" s="629"/>
      <c r="BO28" s="663"/>
      <c r="BP28" s="663"/>
      <c r="BQ28" s="663"/>
      <c r="BR28" s="663"/>
      <c r="BS28" s="633"/>
      <c r="BT28" s="628"/>
      <c r="BU28" s="628"/>
      <c r="BV28" s="628"/>
      <c r="BW28" s="628"/>
      <c r="BX28" s="628"/>
      <c r="BY28" s="628"/>
      <c r="BZ28" s="628"/>
      <c r="CA28" s="628"/>
      <c r="CB28" s="662"/>
      <c r="CD28" s="624" t="s">
        <v>301</v>
      </c>
      <c r="CE28" s="625"/>
      <c r="CF28" s="625"/>
      <c r="CG28" s="625"/>
      <c r="CH28" s="625"/>
      <c r="CI28" s="625"/>
      <c r="CJ28" s="625"/>
      <c r="CK28" s="625"/>
      <c r="CL28" s="625"/>
      <c r="CM28" s="625"/>
      <c r="CN28" s="625"/>
      <c r="CO28" s="625"/>
      <c r="CP28" s="625"/>
      <c r="CQ28" s="626"/>
      <c r="CR28" s="627">
        <v>414554</v>
      </c>
      <c r="CS28" s="628"/>
      <c r="CT28" s="628"/>
      <c r="CU28" s="628"/>
      <c r="CV28" s="628"/>
      <c r="CW28" s="628"/>
      <c r="CX28" s="628"/>
      <c r="CY28" s="629"/>
      <c r="CZ28" s="630">
        <v>10</v>
      </c>
      <c r="DA28" s="638"/>
      <c r="DB28" s="638"/>
      <c r="DC28" s="639"/>
      <c r="DD28" s="633">
        <v>414554</v>
      </c>
      <c r="DE28" s="628"/>
      <c r="DF28" s="628"/>
      <c r="DG28" s="628"/>
      <c r="DH28" s="628"/>
      <c r="DI28" s="628"/>
      <c r="DJ28" s="628"/>
      <c r="DK28" s="629"/>
      <c r="DL28" s="633">
        <v>414554</v>
      </c>
      <c r="DM28" s="628"/>
      <c r="DN28" s="628"/>
      <c r="DO28" s="628"/>
      <c r="DP28" s="628"/>
      <c r="DQ28" s="628"/>
      <c r="DR28" s="628"/>
      <c r="DS28" s="628"/>
      <c r="DT28" s="628"/>
      <c r="DU28" s="628"/>
      <c r="DV28" s="629"/>
      <c r="DW28" s="630">
        <v>15.5</v>
      </c>
      <c r="DX28" s="638"/>
      <c r="DY28" s="638"/>
      <c r="DZ28" s="638"/>
      <c r="EA28" s="638"/>
      <c r="EB28" s="638"/>
      <c r="EC28" s="652"/>
    </row>
    <row r="29" spans="2:133" ht="11.25" customHeight="1" x14ac:dyDescent="0.25">
      <c r="B29" s="624" t="s">
        <v>302</v>
      </c>
      <c r="C29" s="625"/>
      <c r="D29" s="625"/>
      <c r="E29" s="625"/>
      <c r="F29" s="625"/>
      <c r="G29" s="625"/>
      <c r="H29" s="625"/>
      <c r="I29" s="625"/>
      <c r="J29" s="625"/>
      <c r="K29" s="625"/>
      <c r="L29" s="625"/>
      <c r="M29" s="625"/>
      <c r="N29" s="625"/>
      <c r="O29" s="625"/>
      <c r="P29" s="625"/>
      <c r="Q29" s="626"/>
      <c r="R29" s="627">
        <v>4048</v>
      </c>
      <c r="S29" s="628"/>
      <c r="T29" s="628"/>
      <c r="U29" s="628"/>
      <c r="V29" s="628"/>
      <c r="W29" s="628"/>
      <c r="X29" s="628"/>
      <c r="Y29" s="629"/>
      <c r="Z29" s="663">
        <v>0.1</v>
      </c>
      <c r="AA29" s="663"/>
      <c r="AB29" s="663"/>
      <c r="AC29" s="663"/>
      <c r="AD29" s="664" t="s">
        <v>129</v>
      </c>
      <c r="AE29" s="664"/>
      <c r="AF29" s="664"/>
      <c r="AG29" s="664"/>
      <c r="AH29" s="664"/>
      <c r="AI29" s="664"/>
      <c r="AJ29" s="664"/>
      <c r="AK29" s="664"/>
      <c r="AL29" s="630" t="s">
        <v>129</v>
      </c>
      <c r="AM29" s="631"/>
      <c r="AN29" s="631"/>
      <c r="AO29" s="665"/>
      <c r="AP29" s="608"/>
      <c r="AQ29" s="609"/>
      <c r="AR29" s="609"/>
      <c r="AS29" s="609"/>
      <c r="AT29" s="609"/>
      <c r="AU29" s="609"/>
      <c r="AV29" s="609"/>
      <c r="AW29" s="609"/>
      <c r="AX29" s="609"/>
      <c r="AY29" s="609"/>
      <c r="AZ29" s="609"/>
      <c r="BA29" s="609"/>
      <c r="BB29" s="609"/>
      <c r="BC29" s="609"/>
      <c r="BD29" s="609"/>
      <c r="BE29" s="609"/>
      <c r="BF29" s="610"/>
      <c r="BG29" s="627"/>
      <c r="BH29" s="628"/>
      <c r="BI29" s="628"/>
      <c r="BJ29" s="628"/>
      <c r="BK29" s="628"/>
      <c r="BL29" s="628"/>
      <c r="BM29" s="628"/>
      <c r="BN29" s="629"/>
      <c r="BO29" s="663"/>
      <c r="BP29" s="663"/>
      <c r="BQ29" s="663"/>
      <c r="BR29" s="663"/>
      <c r="BS29" s="664"/>
      <c r="BT29" s="664"/>
      <c r="BU29" s="664"/>
      <c r="BV29" s="664"/>
      <c r="BW29" s="664"/>
      <c r="BX29" s="664"/>
      <c r="BY29" s="664"/>
      <c r="BZ29" s="664"/>
      <c r="CA29" s="664"/>
      <c r="CB29" s="695"/>
      <c r="CD29" s="640" t="s">
        <v>303</v>
      </c>
      <c r="CE29" s="641"/>
      <c r="CF29" s="624" t="s">
        <v>72</v>
      </c>
      <c r="CG29" s="625"/>
      <c r="CH29" s="625"/>
      <c r="CI29" s="625"/>
      <c r="CJ29" s="625"/>
      <c r="CK29" s="625"/>
      <c r="CL29" s="625"/>
      <c r="CM29" s="625"/>
      <c r="CN29" s="625"/>
      <c r="CO29" s="625"/>
      <c r="CP29" s="625"/>
      <c r="CQ29" s="626"/>
      <c r="CR29" s="627">
        <v>414554</v>
      </c>
      <c r="CS29" s="636"/>
      <c r="CT29" s="636"/>
      <c r="CU29" s="636"/>
      <c r="CV29" s="636"/>
      <c r="CW29" s="636"/>
      <c r="CX29" s="636"/>
      <c r="CY29" s="637"/>
      <c r="CZ29" s="630">
        <v>10</v>
      </c>
      <c r="DA29" s="638"/>
      <c r="DB29" s="638"/>
      <c r="DC29" s="639"/>
      <c r="DD29" s="633">
        <v>414554</v>
      </c>
      <c r="DE29" s="636"/>
      <c r="DF29" s="636"/>
      <c r="DG29" s="636"/>
      <c r="DH29" s="636"/>
      <c r="DI29" s="636"/>
      <c r="DJ29" s="636"/>
      <c r="DK29" s="637"/>
      <c r="DL29" s="633">
        <v>414554</v>
      </c>
      <c r="DM29" s="636"/>
      <c r="DN29" s="636"/>
      <c r="DO29" s="636"/>
      <c r="DP29" s="636"/>
      <c r="DQ29" s="636"/>
      <c r="DR29" s="636"/>
      <c r="DS29" s="636"/>
      <c r="DT29" s="636"/>
      <c r="DU29" s="636"/>
      <c r="DV29" s="637"/>
      <c r="DW29" s="630">
        <v>15.5</v>
      </c>
      <c r="DX29" s="638"/>
      <c r="DY29" s="638"/>
      <c r="DZ29" s="638"/>
      <c r="EA29" s="638"/>
      <c r="EB29" s="638"/>
      <c r="EC29" s="652"/>
    </row>
    <row r="30" spans="2:133" ht="11.25" customHeight="1" x14ac:dyDescent="0.25">
      <c r="B30" s="624" t="s">
        <v>304</v>
      </c>
      <c r="C30" s="625"/>
      <c r="D30" s="625"/>
      <c r="E30" s="625"/>
      <c r="F30" s="625"/>
      <c r="G30" s="625"/>
      <c r="H30" s="625"/>
      <c r="I30" s="625"/>
      <c r="J30" s="625"/>
      <c r="K30" s="625"/>
      <c r="L30" s="625"/>
      <c r="M30" s="625"/>
      <c r="N30" s="625"/>
      <c r="O30" s="625"/>
      <c r="P30" s="625"/>
      <c r="Q30" s="626"/>
      <c r="R30" s="627">
        <v>620331</v>
      </c>
      <c r="S30" s="628"/>
      <c r="T30" s="628"/>
      <c r="U30" s="628"/>
      <c r="V30" s="628"/>
      <c r="W30" s="628"/>
      <c r="X30" s="628"/>
      <c r="Y30" s="629"/>
      <c r="Z30" s="663">
        <v>13.6</v>
      </c>
      <c r="AA30" s="663"/>
      <c r="AB30" s="663"/>
      <c r="AC30" s="663"/>
      <c r="AD30" s="664" t="s">
        <v>129</v>
      </c>
      <c r="AE30" s="664"/>
      <c r="AF30" s="664"/>
      <c r="AG30" s="664"/>
      <c r="AH30" s="664"/>
      <c r="AI30" s="664"/>
      <c r="AJ30" s="664"/>
      <c r="AK30" s="664"/>
      <c r="AL30" s="630" t="s">
        <v>129</v>
      </c>
      <c r="AM30" s="631"/>
      <c r="AN30" s="631"/>
      <c r="AO30" s="665"/>
      <c r="AP30" s="679" t="s">
        <v>222</v>
      </c>
      <c r="AQ30" s="680"/>
      <c r="AR30" s="680"/>
      <c r="AS30" s="680"/>
      <c r="AT30" s="680"/>
      <c r="AU30" s="680"/>
      <c r="AV30" s="680"/>
      <c r="AW30" s="680"/>
      <c r="AX30" s="680"/>
      <c r="AY30" s="680"/>
      <c r="AZ30" s="680"/>
      <c r="BA30" s="680"/>
      <c r="BB30" s="680"/>
      <c r="BC30" s="680"/>
      <c r="BD30" s="680"/>
      <c r="BE30" s="680"/>
      <c r="BF30" s="681"/>
      <c r="BG30" s="679" t="s">
        <v>305</v>
      </c>
      <c r="BH30" s="693"/>
      <c r="BI30" s="693"/>
      <c r="BJ30" s="693"/>
      <c r="BK30" s="693"/>
      <c r="BL30" s="693"/>
      <c r="BM30" s="693"/>
      <c r="BN30" s="693"/>
      <c r="BO30" s="693"/>
      <c r="BP30" s="693"/>
      <c r="BQ30" s="694"/>
      <c r="BR30" s="679" t="s">
        <v>306</v>
      </c>
      <c r="BS30" s="693"/>
      <c r="BT30" s="693"/>
      <c r="BU30" s="693"/>
      <c r="BV30" s="693"/>
      <c r="BW30" s="693"/>
      <c r="BX30" s="693"/>
      <c r="BY30" s="693"/>
      <c r="BZ30" s="693"/>
      <c r="CA30" s="693"/>
      <c r="CB30" s="694"/>
      <c r="CD30" s="642"/>
      <c r="CE30" s="643"/>
      <c r="CF30" s="624" t="s">
        <v>307</v>
      </c>
      <c r="CG30" s="625"/>
      <c r="CH30" s="625"/>
      <c r="CI30" s="625"/>
      <c r="CJ30" s="625"/>
      <c r="CK30" s="625"/>
      <c r="CL30" s="625"/>
      <c r="CM30" s="625"/>
      <c r="CN30" s="625"/>
      <c r="CO30" s="625"/>
      <c r="CP30" s="625"/>
      <c r="CQ30" s="626"/>
      <c r="CR30" s="627">
        <v>397997</v>
      </c>
      <c r="CS30" s="628"/>
      <c r="CT30" s="628"/>
      <c r="CU30" s="628"/>
      <c r="CV30" s="628"/>
      <c r="CW30" s="628"/>
      <c r="CX30" s="628"/>
      <c r="CY30" s="629"/>
      <c r="CZ30" s="630">
        <v>9.6</v>
      </c>
      <c r="DA30" s="638"/>
      <c r="DB30" s="638"/>
      <c r="DC30" s="639"/>
      <c r="DD30" s="633">
        <v>397997</v>
      </c>
      <c r="DE30" s="628"/>
      <c r="DF30" s="628"/>
      <c r="DG30" s="628"/>
      <c r="DH30" s="628"/>
      <c r="DI30" s="628"/>
      <c r="DJ30" s="628"/>
      <c r="DK30" s="629"/>
      <c r="DL30" s="633">
        <v>397997</v>
      </c>
      <c r="DM30" s="628"/>
      <c r="DN30" s="628"/>
      <c r="DO30" s="628"/>
      <c r="DP30" s="628"/>
      <c r="DQ30" s="628"/>
      <c r="DR30" s="628"/>
      <c r="DS30" s="628"/>
      <c r="DT30" s="628"/>
      <c r="DU30" s="628"/>
      <c r="DV30" s="629"/>
      <c r="DW30" s="630">
        <v>14.9</v>
      </c>
      <c r="DX30" s="638"/>
      <c r="DY30" s="638"/>
      <c r="DZ30" s="638"/>
      <c r="EA30" s="638"/>
      <c r="EB30" s="638"/>
      <c r="EC30" s="652"/>
    </row>
    <row r="31" spans="2:133" ht="11.25" customHeight="1" x14ac:dyDescent="0.25">
      <c r="B31" s="696" t="s">
        <v>308</v>
      </c>
      <c r="C31" s="697"/>
      <c r="D31" s="697"/>
      <c r="E31" s="697"/>
      <c r="F31" s="697"/>
      <c r="G31" s="697"/>
      <c r="H31" s="697"/>
      <c r="I31" s="697"/>
      <c r="J31" s="697"/>
      <c r="K31" s="697"/>
      <c r="L31" s="697"/>
      <c r="M31" s="697"/>
      <c r="N31" s="697"/>
      <c r="O31" s="697"/>
      <c r="P31" s="697"/>
      <c r="Q31" s="698"/>
      <c r="R31" s="627" t="s">
        <v>129</v>
      </c>
      <c r="S31" s="628"/>
      <c r="T31" s="628"/>
      <c r="U31" s="628"/>
      <c r="V31" s="628"/>
      <c r="W31" s="628"/>
      <c r="X31" s="628"/>
      <c r="Y31" s="629"/>
      <c r="Z31" s="663" t="s">
        <v>129</v>
      </c>
      <c r="AA31" s="663"/>
      <c r="AB31" s="663"/>
      <c r="AC31" s="663"/>
      <c r="AD31" s="664" t="s">
        <v>129</v>
      </c>
      <c r="AE31" s="664"/>
      <c r="AF31" s="664"/>
      <c r="AG31" s="664"/>
      <c r="AH31" s="664"/>
      <c r="AI31" s="664"/>
      <c r="AJ31" s="664"/>
      <c r="AK31" s="664"/>
      <c r="AL31" s="630" t="s">
        <v>129</v>
      </c>
      <c r="AM31" s="631"/>
      <c r="AN31" s="631"/>
      <c r="AO31" s="665"/>
      <c r="AP31" s="688" t="s">
        <v>309</v>
      </c>
      <c r="AQ31" s="689"/>
      <c r="AR31" s="689"/>
      <c r="AS31" s="689"/>
      <c r="AT31" s="690" t="s">
        <v>310</v>
      </c>
      <c r="AU31" s="218"/>
      <c r="AV31" s="218"/>
      <c r="AW31" s="218"/>
      <c r="AX31" s="676" t="s">
        <v>187</v>
      </c>
      <c r="AY31" s="677"/>
      <c r="AZ31" s="677"/>
      <c r="BA31" s="677"/>
      <c r="BB31" s="677"/>
      <c r="BC31" s="677"/>
      <c r="BD31" s="677"/>
      <c r="BE31" s="677"/>
      <c r="BF31" s="678"/>
      <c r="BG31" s="684">
        <v>99.1</v>
      </c>
      <c r="BH31" s="685"/>
      <c r="BI31" s="685"/>
      <c r="BJ31" s="685"/>
      <c r="BK31" s="685"/>
      <c r="BL31" s="685"/>
      <c r="BM31" s="686">
        <v>96.7</v>
      </c>
      <c r="BN31" s="685"/>
      <c r="BO31" s="685"/>
      <c r="BP31" s="685"/>
      <c r="BQ31" s="687"/>
      <c r="BR31" s="684">
        <v>98.9</v>
      </c>
      <c r="BS31" s="685"/>
      <c r="BT31" s="685"/>
      <c r="BU31" s="685"/>
      <c r="BV31" s="685"/>
      <c r="BW31" s="685"/>
      <c r="BX31" s="686">
        <v>96.5</v>
      </c>
      <c r="BY31" s="685"/>
      <c r="BZ31" s="685"/>
      <c r="CA31" s="685"/>
      <c r="CB31" s="687"/>
      <c r="CD31" s="642"/>
      <c r="CE31" s="643"/>
      <c r="CF31" s="624" t="s">
        <v>311</v>
      </c>
      <c r="CG31" s="625"/>
      <c r="CH31" s="625"/>
      <c r="CI31" s="625"/>
      <c r="CJ31" s="625"/>
      <c r="CK31" s="625"/>
      <c r="CL31" s="625"/>
      <c r="CM31" s="625"/>
      <c r="CN31" s="625"/>
      <c r="CO31" s="625"/>
      <c r="CP31" s="625"/>
      <c r="CQ31" s="626"/>
      <c r="CR31" s="627">
        <v>16557</v>
      </c>
      <c r="CS31" s="636"/>
      <c r="CT31" s="636"/>
      <c r="CU31" s="636"/>
      <c r="CV31" s="636"/>
      <c r="CW31" s="636"/>
      <c r="CX31" s="636"/>
      <c r="CY31" s="637"/>
      <c r="CZ31" s="630">
        <v>0.4</v>
      </c>
      <c r="DA31" s="638"/>
      <c r="DB31" s="638"/>
      <c r="DC31" s="639"/>
      <c r="DD31" s="633">
        <v>16557</v>
      </c>
      <c r="DE31" s="636"/>
      <c r="DF31" s="636"/>
      <c r="DG31" s="636"/>
      <c r="DH31" s="636"/>
      <c r="DI31" s="636"/>
      <c r="DJ31" s="636"/>
      <c r="DK31" s="637"/>
      <c r="DL31" s="633">
        <v>16557</v>
      </c>
      <c r="DM31" s="636"/>
      <c r="DN31" s="636"/>
      <c r="DO31" s="636"/>
      <c r="DP31" s="636"/>
      <c r="DQ31" s="636"/>
      <c r="DR31" s="636"/>
      <c r="DS31" s="636"/>
      <c r="DT31" s="636"/>
      <c r="DU31" s="636"/>
      <c r="DV31" s="637"/>
      <c r="DW31" s="630">
        <v>0.6</v>
      </c>
      <c r="DX31" s="638"/>
      <c r="DY31" s="638"/>
      <c r="DZ31" s="638"/>
      <c r="EA31" s="638"/>
      <c r="EB31" s="638"/>
      <c r="EC31" s="652"/>
    </row>
    <row r="32" spans="2:133" ht="11.25" customHeight="1" x14ac:dyDescent="0.25">
      <c r="B32" s="624" t="s">
        <v>312</v>
      </c>
      <c r="C32" s="625"/>
      <c r="D32" s="625"/>
      <c r="E32" s="625"/>
      <c r="F32" s="625"/>
      <c r="G32" s="625"/>
      <c r="H32" s="625"/>
      <c r="I32" s="625"/>
      <c r="J32" s="625"/>
      <c r="K32" s="625"/>
      <c r="L32" s="625"/>
      <c r="M32" s="625"/>
      <c r="N32" s="625"/>
      <c r="O32" s="625"/>
      <c r="P32" s="625"/>
      <c r="Q32" s="626"/>
      <c r="R32" s="627">
        <v>356204</v>
      </c>
      <c r="S32" s="628"/>
      <c r="T32" s="628"/>
      <c r="U32" s="628"/>
      <c r="V32" s="628"/>
      <c r="W32" s="628"/>
      <c r="X32" s="628"/>
      <c r="Y32" s="629"/>
      <c r="Z32" s="663">
        <v>7.8</v>
      </c>
      <c r="AA32" s="663"/>
      <c r="AB32" s="663"/>
      <c r="AC32" s="663"/>
      <c r="AD32" s="664" t="s">
        <v>129</v>
      </c>
      <c r="AE32" s="664"/>
      <c r="AF32" s="664"/>
      <c r="AG32" s="664"/>
      <c r="AH32" s="664"/>
      <c r="AI32" s="664"/>
      <c r="AJ32" s="664"/>
      <c r="AK32" s="664"/>
      <c r="AL32" s="630" t="s">
        <v>129</v>
      </c>
      <c r="AM32" s="631"/>
      <c r="AN32" s="631"/>
      <c r="AO32" s="665"/>
      <c r="AP32" s="666"/>
      <c r="AQ32" s="667"/>
      <c r="AR32" s="667"/>
      <c r="AS32" s="667"/>
      <c r="AT32" s="691"/>
      <c r="AU32" s="214" t="s">
        <v>313</v>
      </c>
      <c r="AX32" s="624" t="s">
        <v>314</v>
      </c>
      <c r="AY32" s="625"/>
      <c r="AZ32" s="625"/>
      <c r="BA32" s="625"/>
      <c r="BB32" s="625"/>
      <c r="BC32" s="625"/>
      <c r="BD32" s="625"/>
      <c r="BE32" s="625"/>
      <c r="BF32" s="626"/>
      <c r="BG32" s="683">
        <v>99.6</v>
      </c>
      <c r="BH32" s="636"/>
      <c r="BI32" s="636"/>
      <c r="BJ32" s="636"/>
      <c r="BK32" s="636"/>
      <c r="BL32" s="636"/>
      <c r="BM32" s="631">
        <v>97.7</v>
      </c>
      <c r="BN32" s="636"/>
      <c r="BO32" s="636"/>
      <c r="BP32" s="636"/>
      <c r="BQ32" s="661"/>
      <c r="BR32" s="683">
        <v>98.9</v>
      </c>
      <c r="BS32" s="636"/>
      <c r="BT32" s="636"/>
      <c r="BU32" s="636"/>
      <c r="BV32" s="636"/>
      <c r="BW32" s="636"/>
      <c r="BX32" s="631">
        <v>97.6</v>
      </c>
      <c r="BY32" s="636"/>
      <c r="BZ32" s="636"/>
      <c r="CA32" s="636"/>
      <c r="CB32" s="661"/>
      <c r="CD32" s="644"/>
      <c r="CE32" s="645"/>
      <c r="CF32" s="624" t="s">
        <v>315</v>
      </c>
      <c r="CG32" s="625"/>
      <c r="CH32" s="625"/>
      <c r="CI32" s="625"/>
      <c r="CJ32" s="625"/>
      <c r="CK32" s="625"/>
      <c r="CL32" s="625"/>
      <c r="CM32" s="625"/>
      <c r="CN32" s="625"/>
      <c r="CO32" s="625"/>
      <c r="CP32" s="625"/>
      <c r="CQ32" s="626"/>
      <c r="CR32" s="627" t="s">
        <v>129</v>
      </c>
      <c r="CS32" s="628"/>
      <c r="CT32" s="628"/>
      <c r="CU32" s="628"/>
      <c r="CV32" s="628"/>
      <c r="CW32" s="628"/>
      <c r="CX32" s="628"/>
      <c r="CY32" s="629"/>
      <c r="CZ32" s="630" t="s">
        <v>129</v>
      </c>
      <c r="DA32" s="638"/>
      <c r="DB32" s="638"/>
      <c r="DC32" s="639"/>
      <c r="DD32" s="633" t="s">
        <v>129</v>
      </c>
      <c r="DE32" s="628"/>
      <c r="DF32" s="628"/>
      <c r="DG32" s="628"/>
      <c r="DH32" s="628"/>
      <c r="DI32" s="628"/>
      <c r="DJ32" s="628"/>
      <c r="DK32" s="629"/>
      <c r="DL32" s="633" t="s">
        <v>129</v>
      </c>
      <c r="DM32" s="628"/>
      <c r="DN32" s="628"/>
      <c r="DO32" s="628"/>
      <c r="DP32" s="628"/>
      <c r="DQ32" s="628"/>
      <c r="DR32" s="628"/>
      <c r="DS32" s="628"/>
      <c r="DT32" s="628"/>
      <c r="DU32" s="628"/>
      <c r="DV32" s="629"/>
      <c r="DW32" s="630" t="s">
        <v>129</v>
      </c>
      <c r="DX32" s="638"/>
      <c r="DY32" s="638"/>
      <c r="DZ32" s="638"/>
      <c r="EA32" s="638"/>
      <c r="EB32" s="638"/>
      <c r="EC32" s="652"/>
    </row>
    <row r="33" spans="2:133" ht="11.25" customHeight="1" x14ac:dyDescent="0.25">
      <c r="B33" s="624" t="s">
        <v>316</v>
      </c>
      <c r="C33" s="625"/>
      <c r="D33" s="625"/>
      <c r="E33" s="625"/>
      <c r="F33" s="625"/>
      <c r="G33" s="625"/>
      <c r="H33" s="625"/>
      <c r="I33" s="625"/>
      <c r="J33" s="625"/>
      <c r="K33" s="625"/>
      <c r="L33" s="625"/>
      <c r="M33" s="625"/>
      <c r="N33" s="625"/>
      <c r="O33" s="625"/>
      <c r="P33" s="625"/>
      <c r="Q33" s="626"/>
      <c r="R33" s="627">
        <v>4181</v>
      </c>
      <c r="S33" s="628"/>
      <c r="T33" s="628"/>
      <c r="U33" s="628"/>
      <c r="V33" s="628"/>
      <c r="W33" s="628"/>
      <c r="X33" s="628"/>
      <c r="Y33" s="629"/>
      <c r="Z33" s="663">
        <v>0.1</v>
      </c>
      <c r="AA33" s="663"/>
      <c r="AB33" s="663"/>
      <c r="AC33" s="663"/>
      <c r="AD33" s="664" t="s">
        <v>129</v>
      </c>
      <c r="AE33" s="664"/>
      <c r="AF33" s="664"/>
      <c r="AG33" s="664"/>
      <c r="AH33" s="664"/>
      <c r="AI33" s="664"/>
      <c r="AJ33" s="664"/>
      <c r="AK33" s="664"/>
      <c r="AL33" s="630" t="s">
        <v>129</v>
      </c>
      <c r="AM33" s="631"/>
      <c r="AN33" s="631"/>
      <c r="AO33" s="665"/>
      <c r="AP33" s="668"/>
      <c r="AQ33" s="669"/>
      <c r="AR33" s="669"/>
      <c r="AS33" s="669"/>
      <c r="AT33" s="692"/>
      <c r="AU33" s="219"/>
      <c r="AV33" s="219"/>
      <c r="AW33" s="219"/>
      <c r="AX33" s="608" t="s">
        <v>317</v>
      </c>
      <c r="AY33" s="609"/>
      <c r="AZ33" s="609"/>
      <c r="BA33" s="609"/>
      <c r="BB33" s="609"/>
      <c r="BC33" s="609"/>
      <c r="BD33" s="609"/>
      <c r="BE33" s="609"/>
      <c r="BF33" s="610"/>
      <c r="BG33" s="682">
        <v>98.6</v>
      </c>
      <c r="BH33" s="612"/>
      <c r="BI33" s="612"/>
      <c r="BJ33" s="612"/>
      <c r="BK33" s="612"/>
      <c r="BL33" s="612"/>
      <c r="BM33" s="656">
        <v>95.1</v>
      </c>
      <c r="BN33" s="612"/>
      <c r="BO33" s="612"/>
      <c r="BP33" s="612"/>
      <c r="BQ33" s="650"/>
      <c r="BR33" s="682">
        <v>98.7</v>
      </c>
      <c r="BS33" s="612"/>
      <c r="BT33" s="612"/>
      <c r="BU33" s="612"/>
      <c r="BV33" s="612"/>
      <c r="BW33" s="612"/>
      <c r="BX33" s="656">
        <v>94.7</v>
      </c>
      <c r="BY33" s="612"/>
      <c r="BZ33" s="612"/>
      <c r="CA33" s="612"/>
      <c r="CB33" s="650"/>
      <c r="CD33" s="624" t="s">
        <v>318</v>
      </c>
      <c r="CE33" s="625"/>
      <c r="CF33" s="625"/>
      <c r="CG33" s="625"/>
      <c r="CH33" s="625"/>
      <c r="CI33" s="625"/>
      <c r="CJ33" s="625"/>
      <c r="CK33" s="625"/>
      <c r="CL33" s="625"/>
      <c r="CM33" s="625"/>
      <c r="CN33" s="625"/>
      <c r="CO33" s="625"/>
      <c r="CP33" s="625"/>
      <c r="CQ33" s="626"/>
      <c r="CR33" s="627">
        <v>2092461</v>
      </c>
      <c r="CS33" s="636"/>
      <c r="CT33" s="636"/>
      <c r="CU33" s="636"/>
      <c r="CV33" s="636"/>
      <c r="CW33" s="636"/>
      <c r="CX33" s="636"/>
      <c r="CY33" s="637"/>
      <c r="CZ33" s="630">
        <v>50.6</v>
      </c>
      <c r="DA33" s="638"/>
      <c r="DB33" s="638"/>
      <c r="DC33" s="639"/>
      <c r="DD33" s="633">
        <v>1716154</v>
      </c>
      <c r="DE33" s="636"/>
      <c r="DF33" s="636"/>
      <c r="DG33" s="636"/>
      <c r="DH33" s="636"/>
      <c r="DI33" s="636"/>
      <c r="DJ33" s="636"/>
      <c r="DK33" s="637"/>
      <c r="DL33" s="633">
        <v>1110858</v>
      </c>
      <c r="DM33" s="636"/>
      <c r="DN33" s="636"/>
      <c r="DO33" s="636"/>
      <c r="DP33" s="636"/>
      <c r="DQ33" s="636"/>
      <c r="DR33" s="636"/>
      <c r="DS33" s="636"/>
      <c r="DT33" s="636"/>
      <c r="DU33" s="636"/>
      <c r="DV33" s="637"/>
      <c r="DW33" s="630">
        <v>41.5</v>
      </c>
      <c r="DX33" s="638"/>
      <c r="DY33" s="638"/>
      <c r="DZ33" s="638"/>
      <c r="EA33" s="638"/>
      <c r="EB33" s="638"/>
      <c r="EC33" s="652"/>
    </row>
    <row r="34" spans="2:133" ht="11.25" customHeight="1" x14ac:dyDescent="0.25">
      <c r="B34" s="624" t="s">
        <v>319</v>
      </c>
      <c r="C34" s="625"/>
      <c r="D34" s="625"/>
      <c r="E34" s="625"/>
      <c r="F34" s="625"/>
      <c r="G34" s="625"/>
      <c r="H34" s="625"/>
      <c r="I34" s="625"/>
      <c r="J34" s="625"/>
      <c r="K34" s="625"/>
      <c r="L34" s="625"/>
      <c r="M34" s="625"/>
      <c r="N34" s="625"/>
      <c r="O34" s="625"/>
      <c r="P34" s="625"/>
      <c r="Q34" s="626"/>
      <c r="R34" s="627">
        <v>14985</v>
      </c>
      <c r="S34" s="628"/>
      <c r="T34" s="628"/>
      <c r="U34" s="628"/>
      <c r="V34" s="628"/>
      <c r="W34" s="628"/>
      <c r="X34" s="628"/>
      <c r="Y34" s="629"/>
      <c r="Z34" s="663">
        <v>0.3</v>
      </c>
      <c r="AA34" s="663"/>
      <c r="AB34" s="663"/>
      <c r="AC34" s="663"/>
      <c r="AD34" s="664" t="s">
        <v>129</v>
      </c>
      <c r="AE34" s="664"/>
      <c r="AF34" s="664"/>
      <c r="AG34" s="664"/>
      <c r="AH34" s="664"/>
      <c r="AI34" s="664"/>
      <c r="AJ34" s="664"/>
      <c r="AK34" s="664"/>
      <c r="AL34" s="630" t="s">
        <v>129</v>
      </c>
      <c r="AM34" s="631"/>
      <c r="AN34" s="631"/>
      <c r="AO34" s="665"/>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4" t="s">
        <v>320</v>
      </c>
      <c r="CE34" s="625"/>
      <c r="CF34" s="625"/>
      <c r="CG34" s="625"/>
      <c r="CH34" s="625"/>
      <c r="CI34" s="625"/>
      <c r="CJ34" s="625"/>
      <c r="CK34" s="625"/>
      <c r="CL34" s="625"/>
      <c r="CM34" s="625"/>
      <c r="CN34" s="625"/>
      <c r="CO34" s="625"/>
      <c r="CP34" s="625"/>
      <c r="CQ34" s="626"/>
      <c r="CR34" s="627">
        <v>675171</v>
      </c>
      <c r="CS34" s="628"/>
      <c r="CT34" s="628"/>
      <c r="CU34" s="628"/>
      <c r="CV34" s="628"/>
      <c r="CW34" s="628"/>
      <c r="CX34" s="628"/>
      <c r="CY34" s="629"/>
      <c r="CZ34" s="630">
        <v>16.3</v>
      </c>
      <c r="DA34" s="638"/>
      <c r="DB34" s="638"/>
      <c r="DC34" s="639"/>
      <c r="DD34" s="633">
        <v>480318</v>
      </c>
      <c r="DE34" s="628"/>
      <c r="DF34" s="628"/>
      <c r="DG34" s="628"/>
      <c r="DH34" s="628"/>
      <c r="DI34" s="628"/>
      <c r="DJ34" s="628"/>
      <c r="DK34" s="629"/>
      <c r="DL34" s="633">
        <v>410577</v>
      </c>
      <c r="DM34" s="628"/>
      <c r="DN34" s="628"/>
      <c r="DO34" s="628"/>
      <c r="DP34" s="628"/>
      <c r="DQ34" s="628"/>
      <c r="DR34" s="628"/>
      <c r="DS34" s="628"/>
      <c r="DT34" s="628"/>
      <c r="DU34" s="628"/>
      <c r="DV34" s="629"/>
      <c r="DW34" s="630">
        <v>15.3</v>
      </c>
      <c r="DX34" s="638"/>
      <c r="DY34" s="638"/>
      <c r="DZ34" s="638"/>
      <c r="EA34" s="638"/>
      <c r="EB34" s="638"/>
      <c r="EC34" s="652"/>
    </row>
    <row r="35" spans="2:133" ht="11.25" customHeight="1" x14ac:dyDescent="0.25">
      <c r="B35" s="624" t="s">
        <v>321</v>
      </c>
      <c r="C35" s="625"/>
      <c r="D35" s="625"/>
      <c r="E35" s="625"/>
      <c r="F35" s="625"/>
      <c r="G35" s="625"/>
      <c r="H35" s="625"/>
      <c r="I35" s="625"/>
      <c r="J35" s="625"/>
      <c r="K35" s="625"/>
      <c r="L35" s="625"/>
      <c r="M35" s="625"/>
      <c r="N35" s="625"/>
      <c r="O35" s="625"/>
      <c r="P35" s="625"/>
      <c r="Q35" s="626"/>
      <c r="R35" s="627">
        <v>311101</v>
      </c>
      <c r="S35" s="628"/>
      <c r="T35" s="628"/>
      <c r="U35" s="628"/>
      <c r="V35" s="628"/>
      <c r="W35" s="628"/>
      <c r="X35" s="628"/>
      <c r="Y35" s="629"/>
      <c r="Z35" s="663">
        <v>6.8</v>
      </c>
      <c r="AA35" s="663"/>
      <c r="AB35" s="663"/>
      <c r="AC35" s="663"/>
      <c r="AD35" s="664" t="s">
        <v>129</v>
      </c>
      <c r="AE35" s="664"/>
      <c r="AF35" s="664"/>
      <c r="AG35" s="664"/>
      <c r="AH35" s="664"/>
      <c r="AI35" s="664"/>
      <c r="AJ35" s="664"/>
      <c r="AK35" s="664"/>
      <c r="AL35" s="630" t="s">
        <v>129</v>
      </c>
      <c r="AM35" s="631"/>
      <c r="AN35" s="631"/>
      <c r="AO35" s="665"/>
      <c r="AP35" s="222"/>
      <c r="AQ35" s="679" t="s">
        <v>322</v>
      </c>
      <c r="AR35" s="680"/>
      <c r="AS35" s="680"/>
      <c r="AT35" s="680"/>
      <c r="AU35" s="680"/>
      <c r="AV35" s="680"/>
      <c r="AW35" s="680"/>
      <c r="AX35" s="680"/>
      <c r="AY35" s="680"/>
      <c r="AZ35" s="680"/>
      <c r="BA35" s="680"/>
      <c r="BB35" s="680"/>
      <c r="BC35" s="680"/>
      <c r="BD35" s="680"/>
      <c r="BE35" s="680"/>
      <c r="BF35" s="681"/>
      <c r="BG35" s="679" t="s">
        <v>323</v>
      </c>
      <c r="BH35" s="680"/>
      <c r="BI35" s="680"/>
      <c r="BJ35" s="680"/>
      <c r="BK35" s="680"/>
      <c r="BL35" s="680"/>
      <c r="BM35" s="680"/>
      <c r="BN35" s="680"/>
      <c r="BO35" s="680"/>
      <c r="BP35" s="680"/>
      <c r="BQ35" s="680"/>
      <c r="BR35" s="680"/>
      <c r="BS35" s="680"/>
      <c r="BT35" s="680"/>
      <c r="BU35" s="680"/>
      <c r="BV35" s="680"/>
      <c r="BW35" s="680"/>
      <c r="BX35" s="680"/>
      <c r="BY35" s="680"/>
      <c r="BZ35" s="680"/>
      <c r="CA35" s="680"/>
      <c r="CB35" s="681"/>
      <c r="CD35" s="624" t="s">
        <v>324</v>
      </c>
      <c r="CE35" s="625"/>
      <c r="CF35" s="625"/>
      <c r="CG35" s="625"/>
      <c r="CH35" s="625"/>
      <c r="CI35" s="625"/>
      <c r="CJ35" s="625"/>
      <c r="CK35" s="625"/>
      <c r="CL35" s="625"/>
      <c r="CM35" s="625"/>
      <c r="CN35" s="625"/>
      <c r="CO35" s="625"/>
      <c r="CP35" s="625"/>
      <c r="CQ35" s="626"/>
      <c r="CR35" s="627">
        <v>55101</v>
      </c>
      <c r="CS35" s="636"/>
      <c r="CT35" s="636"/>
      <c r="CU35" s="636"/>
      <c r="CV35" s="636"/>
      <c r="CW35" s="636"/>
      <c r="CX35" s="636"/>
      <c r="CY35" s="637"/>
      <c r="CZ35" s="630">
        <v>1.3</v>
      </c>
      <c r="DA35" s="638"/>
      <c r="DB35" s="638"/>
      <c r="DC35" s="639"/>
      <c r="DD35" s="633">
        <v>43201</v>
      </c>
      <c r="DE35" s="636"/>
      <c r="DF35" s="636"/>
      <c r="DG35" s="636"/>
      <c r="DH35" s="636"/>
      <c r="DI35" s="636"/>
      <c r="DJ35" s="636"/>
      <c r="DK35" s="637"/>
      <c r="DL35" s="633">
        <v>43201</v>
      </c>
      <c r="DM35" s="636"/>
      <c r="DN35" s="636"/>
      <c r="DO35" s="636"/>
      <c r="DP35" s="636"/>
      <c r="DQ35" s="636"/>
      <c r="DR35" s="636"/>
      <c r="DS35" s="636"/>
      <c r="DT35" s="636"/>
      <c r="DU35" s="636"/>
      <c r="DV35" s="637"/>
      <c r="DW35" s="630">
        <v>1.6</v>
      </c>
      <c r="DX35" s="638"/>
      <c r="DY35" s="638"/>
      <c r="DZ35" s="638"/>
      <c r="EA35" s="638"/>
      <c r="EB35" s="638"/>
      <c r="EC35" s="652"/>
    </row>
    <row r="36" spans="2:133" ht="11.25" customHeight="1" x14ac:dyDescent="0.25">
      <c r="B36" s="624" t="s">
        <v>325</v>
      </c>
      <c r="C36" s="625"/>
      <c r="D36" s="625"/>
      <c r="E36" s="625"/>
      <c r="F36" s="625"/>
      <c r="G36" s="625"/>
      <c r="H36" s="625"/>
      <c r="I36" s="625"/>
      <c r="J36" s="625"/>
      <c r="K36" s="625"/>
      <c r="L36" s="625"/>
      <c r="M36" s="625"/>
      <c r="N36" s="625"/>
      <c r="O36" s="625"/>
      <c r="P36" s="625"/>
      <c r="Q36" s="626"/>
      <c r="R36" s="627">
        <v>73875</v>
      </c>
      <c r="S36" s="628"/>
      <c r="T36" s="628"/>
      <c r="U36" s="628"/>
      <c r="V36" s="628"/>
      <c r="W36" s="628"/>
      <c r="X36" s="628"/>
      <c r="Y36" s="629"/>
      <c r="Z36" s="663">
        <v>1.6</v>
      </c>
      <c r="AA36" s="663"/>
      <c r="AB36" s="663"/>
      <c r="AC36" s="663"/>
      <c r="AD36" s="664" t="s">
        <v>129</v>
      </c>
      <c r="AE36" s="664"/>
      <c r="AF36" s="664"/>
      <c r="AG36" s="664"/>
      <c r="AH36" s="664"/>
      <c r="AI36" s="664"/>
      <c r="AJ36" s="664"/>
      <c r="AK36" s="664"/>
      <c r="AL36" s="630" t="s">
        <v>129</v>
      </c>
      <c r="AM36" s="631"/>
      <c r="AN36" s="631"/>
      <c r="AO36" s="665"/>
      <c r="AP36" s="222"/>
      <c r="AQ36" s="670" t="s">
        <v>326</v>
      </c>
      <c r="AR36" s="671"/>
      <c r="AS36" s="671"/>
      <c r="AT36" s="671"/>
      <c r="AU36" s="671"/>
      <c r="AV36" s="671"/>
      <c r="AW36" s="671"/>
      <c r="AX36" s="671"/>
      <c r="AY36" s="672"/>
      <c r="AZ36" s="673">
        <v>522212</v>
      </c>
      <c r="BA36" s="674"/>
      <c r="BB36" s="674"/>
      <c r="BC36" s="674"/>
      <c r="BD36" s="674"/>
      <c r="BE36" s="674"/>
      <c r="BF36" s="675"/>
      <c r="BG36" s="676" t="s">
        <v>327</v>
      </c>
      <c r="BH36" s="677"/>
      <c r="BI36" s="677"/>
      <c r="BJ36" s="677"/>
      <c r="BK36" s="677"/>
      <c r="BL36" s="677"/>
      <c r="BM36" s="677"/>
      <c r="BN36" s="677"/>
      <c r="BO36" s="677"/>
      <c r="BP36" s="677"/>
      <c r="BQ36" s="677"/>
      <c r="BR36" s="677"/>
      <c r="BS36" s="677"/>
      <c r="BT36" s="677"/>
      <c r="BU36" s="678"/>
      <c r="BV36" s="673">
        <v>21453</v>
      </c>
      <c r="BW36" s="674"/>
      <c r="BX36" s="674"/>
      <c r="BY36" s="674"/>
      <c r="BZ36" s="674"/>
      <c r="CA36" s="674"/>
      <c r="CB36" s="675"/>
      <c r="CD36" s="624" t="s">
        <v>328</v>
      </c>
      <c r="CE36" s="625"/>
      <c r="CF36" s="625"/>
      <c r="CG36" s="625"/>
      <c r="CH36" s="625"/>
      <c r="CI36" s="625"/>
      <c r="CJ36" s="625"/>
      <c r="CK36" s="625"/>
      <c r="CL36" s="625"/>
      <c r="CM36" s="625"/>
      <c r="CN36" s="625"/>
      <c r="CO36" s="625"/>
      <c r="CP36" s="625"/>
      <c r="CQ36" s="626"/>
      <c r="CR36" s="627">
        <v>691641</v>
      </c>
      <c r="CS36" s="628"/>
      <c r="CT36" s="628"/>
      <c r="CU36" s="628"/>
      <c r="CV36" s="628"/>
      <c r="CW36" s="628"/>
      <c r="CX36" s="628"/>
      <c r="CY36" s="629"/>
      <c r="CZ36" s="630">
        <v>16.7</v>
      </c>
      <c r="DA36" s="638"/>
      <c r="DB36" s="638"/>
      <c r="DC36" s="639"/>
      <c r="DD36" s="633">
        <v>607112</v>
      </c>
      <c r="DE36" s="628"/>
      <c r="DF36" s="628"/>
      <c r="DG36" s="628"/>
      <c r="DH36" s="628"/>
      <c r="DI36" s="628"/>
      <c r="DJ36" s="628"/>
      <c r="DK36" s="629"/>
      <c r="DL36" s="633">
        <v>394853</v>
      </c>
      <c r="DM36" s="628"/>
      <c r="DN36" s="628"/>
      <c r="DO36" s="628"/>
      <c r="DP36" s="628"/>
      <c r="DQ36" s="628"/>
      <c r="DR36" s="628"/>
      <c r="DS36" s="628"/>
      <c r="DT36" s="628"/>
      <c r="DU36" s="628"/>
      <c r="DV36" s="629"/>
      <c r="DW36" s="630">
        <v>14.7</v>
      </c>
      <c r="DX36" s="638"/>
      <c r="DY36" s="638"/>
      <c r="DZ36" s="638"/>
      <c r="EA36" s="638"/>
      <c r="EB36" s="638"/>
      <c r="EC36" s="652"/>
    </row>
    <row r="37" spans="2:133" ht="11.25" customHeight="1" x14ac:dyDescent="0.25">
      <c r="B37" s="624" t="s">
        <v>329</v>
      </c>
      <c r="C37" s="625"/>
      <c r="D37" s="625"/>
      <c r="E37" s="625"/>
      <c r="F37" s="625"/>
      <c r="G37" s="625"/>
      <c r="H37" s="625"/>
      <c r="I37" s="625"/>
      <c r="J37" s="625"/>
      <c r="K37" s="625"/>
      <c r="L37" s="625"/>
      <c r="M37" s="625"/>
      <c r="N37" s="625"/>
      <c r="O37" s="625"/>
      <c r="P37" s="625"/>
      <c r="Q37" s="626"/>
      <c r="R37" s="627">
        <v>77962</v>
      </c>
      <c r="S37" s="628"/>
      <c r="T37" s="628"/>
      <c r="U37" s="628"/>
      <c r="V37" s="628"/>
      <c r="W37" s="628"/>
      <c r="X37" s="628"/>
      <c r="Y37" s="629"/>
      <c r="Z37" s="663">
        <v>1.7</v>
      </c>
      <c r="AA37" s="663"/>
      <c r="AB37" s="663"/>
      <c r="AC37" s="663"/>
      <c r="AD37" s="664">
        <v>15</v>
      </c>
      <c r="AE37" s="664"/>
      <c r="AF37" s="664"/>
      <c r="AG37" s="664"/>
      <c r="AH37" s="664"/>
      <c r="AI37" s="664"/>
      <c r="AJ37" s="664"/>
      <c r="AK37" s="664"/>
      <c r="AL37" s="630">
        <v>0</v>
      </c>
      <c r="AM37" s="631"/>
      <c r="AN37" s="631"/>
      <c r="AO37" s="665"/>
      <c r="AQ37" s="658" t="s">
        <v>330</v>
      </c>
      <c r="AR37" s="659"/>
      <c r="AS37" s="659"/>
      <c r="AT37" s="659"/>
      <c r="AU37" s="659"/>
      <c r="AV37" s="659"/>
      <c r="AW37" s="659"/>
      <c r="AX37" s="659"/>
      <c r="AY37" s="660"/>
      <c r="AZ37" s="627">
        <v>164364</v>
      </c>
      <c r="BA37" s="628"/>
      <c r="BB37" s="628"/>
      <c r="BC37" s="628"/>
      <c r="BD37" s="636"/>
      <c r="BE37" s="636"/>
      <c r="BF37" s="661"/>
      <c r="BG37" s="624" t="s">
        <v>331</v>
      </c>
      <c r="BH37" s="625"/>
      <c r="BI37" s="625"/>
      <c r="BJ37" s="625"/>
      <c r="BK37" s="625"/>
      <c r="BL37" s="625"/>
      <c r="BM37" s="625"/>
      <c r="BN37" s="625"/>
      <c r="BO37" s="625"/>
      <c r="BP37" s="625"/>
      <c r="BQ37" s="625"/>
      <c r="BR37" s="625"/>
      <c r="BS37" s="625"/>
      <c r="BT37" s="625"/>
      <c r="BU37" s="626"/>
      <c r="BV37" s="627">
        <v>10994</v>
      </c>
      <c r="BW37" s="628"/>
      <c r="BX37" s="628"/>
      <c r="BY37" s="628"/>
      <c r="BZ37" s="628"/>
      <c r="CA37" s="628"/>
      <c r="CB37" s="662"/>
      <c r="CD37" s="624" t="s">
        <v>332</v>
      </c>
      <c r="CE37" s="625"/>
      <c r="CF37" s="625"/>
      <c r="CG37" s="625"/>
      <c r="CH37" s="625"/>
      <c r="CI37" s="625"/>
      <c r="CJ37" s="625"/>
      <c r="CK37" s="625"/>
      <c r="CL37" s="625"/>
      <c r="CM37" s="625"/>
      <c r="CN37" s="625"/>
      <c r="CO37" s="625"/>
      <c r="CP37" s="625"/>
      <c r="CQ37" s="626"/>
      <c r="CR37" s="627">
        <v>226318</v>
      </c>
      <c r="CS37" s="636"/>
      <c r="CT37" s="636"/>
      <c r="CU37" s="636"/>
      <c r="CV37" s="636"/>
      <c r="CW37" s="636"/>
      <c r="CX37" s="636"/>
      <c r="CY37" s="637"/>
      <c r="CZ37" s="630">
        <v>5.5</v>
      </c>
      <c r="DA37" s="638"/>
      <c r="DB37" s="638"/>
      <c r="DC37" s="639"/>
      <c r="DD37" s="633">
        <v>226318</v>
      </c>
      <c r="DE37" s="636"/>
      <c r="DF37" s="636"/>
      <c r="DG37" s="636"/>
      <c r="DH37" s="636"/>
      <c r="DI37" s="636"/>
      <c r="DJ37" s="636"/>
      <c r="DK37" s="637"/>
      <c r="DL37" s="633">
        <v>221125</v>
      </c>
      <c r="DM37" s="636"/>
      <c r="DN37" s="636"/>
      <c r="DO37" s="636"/>
      <c r="DP37" s="636"/>
      <c r="DQ37" s="636"/>
      <c r="DR37" s="636"/>
      <c r="DS37" s="636"/>
      <c r="DT37" s="636"/>
      <c r="DU37" s="636"/>
      <c r="DV37" s="637"/>
      <c r="DW37" s="630">
        <v>8.3000000000000007</v>
      </c>
      <c r="DX37" s="638"/>
      <c r="DY37" s="638"/>
      <c r="DZ37" s="638"/>
      <c r="EA37" s="638"/>
      <c r="EB37" s="638"/>
      <c r="EC37" s="652"/>
    </row>
    <row r="38" spans="2:133" ht="11.25" customHeight="1" x14ac:dyDescent="0.25">
      <c r="B38" s="624" t="s">
        <v>333</v>
      </c>
      <c r="C38" s="625"/>
      <c r="D38" s="625"/>
      <c r="E38" s="625"/>
      <c r="F38" s="625"/>
      <c r="G38" s="625"/>
      <c r="H38" s="625"/>
      <c r="I38" s="625"/>
      <c r="J38" s="625"/>
      <c r="K38" s="625"/>
      <c r="L38" s="625"/>
      <c r="M38" s="625"/>
      <c r="N38" s="625"/>
      <c r="O38" s="625"/>
      <c r="P38" s="625"/>
      <c r="Q38" s="626"/>
      <c r="R38" s="627">
        <v>200300</v>
      </c>
      <c r="S38" s="628"/>
      <c r="T38" s="628"/>
      <c r="U38" s="628"/>
      <c r="V38" s="628"/>
      <c r="W38" s="628"/>
      <c r="X38" s="628"/>
      <c r="Y38" s="629"/>
      <c r="Z38" s="663">
        <v>4.4000000000000004</v>
      </c>
      <c r="AA38" s="663"/>
      <c r="AB38" s="663"/>
      <c r="AC38" s="663"/>
      <c r="AD38" s="664" t="s">
        <v>129</v>
      </c>
      <c r="AE38" s="664"/>
      <c r="AF38" s="664"/>
      <c r="AG38" s="664"/>
      <c r="AH38" s="664"/>
      <c r="AI38" s="664"/>
      <c r="AJ38" s="664"/>
      <c r="AK38" s="664"/>
      <c r="AL38" s="630" t="s">
        <v>129</v>
      </c>
      <c r="AM38" s="631"/>
      <c r="AN38" s="631"/>
      <c r="AO38" s="665"/>
      <c r="AQ38" s="658" t="s">
        <v>334</v>
      </c>
      <c r="AR38" s="659"/>
      <c r="AS38" s="659"/>
      <c r="AT38" s="659"/>
      <c r="AU38" s="659"/>
      <c r="AV38" s="659"/>
      <c r="AW38" s="659"/>
      <c r="AX38" s="659"/>
      <c r="AY38" s="660"/>
      <c r="AZ38" s="627">
        <v>17249</v>
      </c>
      <c r="BA38" s="628"/>
      <c r="BB38" s="628"/>
      <c r="BC38" s="628"/>
      <c r="BD38" s="636"/>
      <c r="BE38" s="636"/>
      <c r="BF38" s="661"/>
      <c r="BG38" s="624" t="s">
        <v>335</v>
      </c>
      <c r="BH38" s="625"/>
      <c r="BI38" s="625"/>
      <c r="BJ38" s="625"/>
      <c r="BK38" s="625"/>
      <c r="BL38" s="625"/>
      <c r="BM38" s="625"/>
      <c r="BN38" s="625"/>
      <c r="BO38" s="625"/>
      <c r="BP38" s="625"/>
      <c r="BQ38" s="625"/>
      <c r="BR38" s="625"/>
      <c r="BS38" s="625"/>
      <c r="BT38" s="625"/>
      <c r="BU38" s="626"/>
      <c r="BV38" s="627">
        <v>1095</v>
      </c>
      <c r="BW38" s="628"/>
      <c r="BX38" s="628"/>
      <c r="BY38" s="628"/>
      <c r="BZ38" s="628"/>
      <c r="CA38" s="628"/>
      <c r="CB38" s="662"/>
      <c r="CD38" s="624" t="s">
        <v>336</v>
      </c>
      <c r="CE38" s="625"/>
      <c r="CF38" s="625"/>
      <c r="CG38" s="625"/>
      <c r="CH38" s="625"/>
      <c r="CI38" s="625"/>
      <c r="CJ38" s="625"/>
      <c r="CK38" s="625"/>
      <c r="CL38" s="625"/>
      <c r="CM38" s="625"/>
      <c r="CN38" s="625"/>
      <c r="CO38" s="625"/>
      <c r="CP38" s="625"/>
      <c r="CQ38" s="626"/>
      <c r="CR38" s="627">
        <v>340599</v>
      </c>
      <c r="CS38" s="628"/>
      <c r="CT38" s="628"/>
      <c r="CU38" s="628"/>
      <c r="CV38" s="628"/>
      <c r="CW38" s="628"/>
      <c r="CX38" s="628"/>
      <c r="CY38" s="629"/>
      <c r="CZ38" s="630">
        <v>8.1999999999999993</v>
      </c>
      <c r="DA38" s="638"/>
      <c r="DB38" s="638"/>
      <c r="DC38" s="639"/>
      <c r="DD38" s="633">
        <v>275252</v>
      </c>
      <c r="DE38" s="628"/>
      <c r="DF38" s="628"/>
      <c r="DG38" s="628"/>
      <c r="DH38" s="628"/>
      <c r="DI38" s="628"/>
      <c r="DJ38" s="628"/>
      <c r="DK38" s="629"/>
      <c r="DL38" s="633">
        <v>262227</v>
      </c>
      <c r="DM38" s="628"/>
      <c r="DN38" s="628"/>
      <c r="DO38" s="628"/>
      <c r="DP38" s="628"/>
      <c r="DQ38" s="628"/>
      <c r="DR38" s="628"/>
      <c r="DS38" s="628"/>
      <c r="DT38" s="628"/>
      <c r="DU38" s="628"/>
      <c r="DV38" s="629"/>
      <c r="DW38" s="630">
        <v>9.8000000000000007</v>
      </c>
      <c r="DX38" s="638"/>
      <c r="DY38" s="638"/>
      <c r="DZ38" s="638"/>
      <c r="EA38" s="638"/>
      <c r="EB38" s="638"/>
      <c r="EC38" s="652"/>
    </row>
    <row r="39" spans="2:133" ht="11.25" customHeight="1" x14ac:dyDescent="0.25">
      <c r="B39" s="624" t="s">
        <v>337</v>
      </c>
      <c r="C39" s="625"/>
      <c r="D39" s="625"/>
      <c r="E39" s="625"/>
      <c r="F39" s="625"/>
      <c r="G39" s="625"/>
      <c r="H39" s="625"/>
      <c r="I39" s="625"/>
      <c r="J39" s="625"/>
      <c r="K39" s="625"/>
      <c r="L39" s="625"/>
      <c r="M39" s="625"/>
      <c r="N39" s="625"/>
      <c r="O39" s="625"/>
      <c r="P39" s="625"/>
      <c r="Q39" s="626"/>
      <c r="R39" s="627" t="s">
        <v>129</v>
      </c>
      <c r="S39" s="628"/>
      <c r="T39" s="628"/>
      <c r="U39" s="628"/>
      <c r="V39" s="628"/>
      <c r="W39" s="628"/>
      <c r="X39" s="628"/>
      <c r="Y39" s="629"/>
      <c r="Z39" s="663" t="s">
        <v>129</v>
      </c>
      <c r="AA39" s="663"/>
      <c r="AB39" s="663"/>
      <c r="AC39" s="663"/>
      <c r="AD39" s="664" t="s">
        <v>129</v>
      </c>
      <c r="AE39" s="664"/>
      <c r="AF39" s="664"/>
      <c r="AG39" s="664"/>
      <c r="AH39" s="664"/>
      <c r="AI39" s="664"/>
      <c r="AJ39" s="664"/>
      <c r="AK39" s="664"/>
      <c r="AL39" s="630" t="s">
        <v>129</v>
      </c>
      <c r="AM39" s="631"/>
      <c r="AN39" s="631"/>
      <c r="AO39" s="665"/>
      <c r="AQ39" s="658" t="s">
        <v>338</v>
      </c>
      <c r="AR39" s="659"/>
      <c r="AS39" s="659"/>
      <c r="AT39" s="659"/>
      <c r="AU39" s="659"/>
      <c r="AV39" s="659"/>
      <c r="AW39" s="659"/>
      <c r="AX39" s="659"/>
      <c r="AY39" s="660"/>
      <c r="AZ39" s="627" t="s">
        <v>129</v>
      </c>
      <c r="BA39" s="628"/>
      <c r="BB39" s="628"/>
      <c r="BC39" s="628"/>
      <c r="BD39" s="636"/>
      <c r="BE39" s="636"/>
      <c r="BF39" s="661"/>
      <c r="BG39" s="624" t="s">
        <v>339</v>
      </c>
      <c r="BH39" s="625"/>
      <c r="BI39" s="625"/>
      <c r="BJ39" s="625"/>
      <c r="BK39" s="625"/>
      <c r="BL39" s="625"/>
      <c r="BM39" s="625"/>
      <c r="BN39" s="625"/>
      <c r="BO39" s="625"/>
      <c r="BP39" s="625"/>
      <c r="BQ39" s="625"/>
      <c r="BR39" s="625"/>
      <c r="BS39" s="625"/>
      <c r="BT39" s="625"/>
      <c r="BU39" s="626"/>
      <c r="BV39" s="627">
        <v>1722</v>
      </c>
      <c r="BW39" s="628"/>
      <c r="BX39" s="628"/>
      <c r="BY39" s="628"/>
      <c r="BZ39" s="628"/>
      <c r="CA39" s="628"/>
      <c r="CB39" s="662"/>
      <c r="CD39" s="624" t="s">
        <v>340</v>
      </c>
      <c r="CE39" s="625"/>
      <c r="CF39" s="625"/>
      <c r="CG39" s="625"/>
      <c r="CH39" s="625"/>
      <c r="CI39" s="625"/>
      <c r="CJ39" s="625"/>
      <c r="CK39" s="625"/>
      <c r="CL39" s="625"/>
      <c r="CM39" s="625"/>
      <c r="CN39" s="625"/>
      <c r="CO39" s="625"/>
      <c r="CP39" s="625"/>
      <c r="CQ39" s="626"/>
      <c r="CR39" s="627">
        <v>313449</v>
      </c>
      <c r="CS39" s="636"/>
      <c r="CT39" s="636"/>
      <c r="CU39" s="636"/>
      <c r="CV39" s="636"/>
      <c r="CW39" s="636"/>
      <c r="CX39" s="636"/>
      <c r="CY39" s="637"/>
      <c r="CZ39" s="630">
        <v>7.6</v>
      </c>
      <c r="DA39" s="638"/>
      <c r="DB39" s="638"/>
      <c r="DC39" s="639"/>
      <c r="DD39" s="633">
        <v>310271</v>
      </c>
      <c r="DE39" s="636"/>
      <c r="DF39" s="636"/>
      <c r="DG39" s="636"/>
      <c r="DH39" s="636"/>
      <c r="DI39" s="636"/>
      <c r="DJ39" s="636"/>
      <c r="DK39" s="637"/>
      <c r="DL39" s="633" t="s">
        <v>129</v>
      </c>
      <c r="DM39" s="636"/>
      <c r="DN39" s="636"/>
      <c r="DO39" s="636"/>
      <c r="DP39" s="636"/>
      <c r="DQ39" s="636"/>
      <c r="DR39" s="636"/>
      <c r="DS39" s="636"/>
      <c r="DT39" s="636"/>
      <c r="DU39" s="636"/>
      <c r="DV39" s="637"/>
      <c r="DW39" s="630" t="s">
        <v>129</v>
      </c>
      <c r="DX39" s="638"/>
      <c r="DY39" s="638"/>
      <c r="DZ39" s="638"/>
      <c r="EA39" s="638"/>
      <c r="EB39" s="638"/>
      <c r="EC39" s="652"/>
    </row>
    <row r="40" spans="2:133" ht="11.25" customHeight="1" x14ac:dyDescent="0.25">
      <c r="B40" s="624" t="s">
        <v>341</v>
      </c>
      <c r="C40" s="625"/>
      <c r="D40" s="625"/>
      <c r="E40" s="625"/>
      <c r="F40" s="625"/>
      <c r="G40" s="625"/>
      <c r="H40" s="625"/>
      <c r="I40" s="625"/>
      <c r="J40" s="625"/>
      <c r="K40" s="625"/>
      <c r="L40" s="625"/>
      <c r="M40" s="625"/>
      <c r="N40" s="625"/>
      <c r="O40" s="625"/>
      <c r="P40" s="625"/>
      <c r="Q40" s="626"/>
      <c r="R40" s="627">
        <v>27300</v>
      </c>
      <c r="S40" s="628"/>
      <c r="T40" s="628"/>
      <c r="U40" s="628"/>
      <c r="V40" s="628"/>
      <c r="W40" s="628"/>
      <c r="X40" s="628"/>
      <c r="Y40" s="629"/>
      <c r="Z40" s="663">
        <v>0.6</v>
      </c>
      <c r="AA40" s="663"/>
      <c r="AB40" s="663"/>
      <c r="AC40" s="663"/>
      <c r="AD40" s="664" t="s">
        <v>129</v>
      </c>
      <c r="AE40" s="664"/>
      <c r="AF40" s="664"/>
      <c r="AG40" s="664"/>
      <c r="AH40" s="664"/>
      <c r="AI40" s="664"/>
      <c r="AJ40" s="664"/>
      <c r="AK40" s="664"/>
      <c r="AL40" s="630" t="s">
        <v>129</v>
      </c>
      <c r="AM40" s="631"/>
      <c r="AN40" s="631"/>
      <c r="AO40" s="665"/>
      <c r="AQ40" s="658" t="s">
        <v>342</v>
      </c>
      <c r="AR40" s="659"/>
      <c r="AS40" s="659"/>
      <c r="AT40" s="659"/>
      <c r="AU40" s="659"/>
      <c r="AV40" s="659"/>
      <c r="AW40" s="659"/>
      <c r="AX40" s="659"/>
      <c r="AY40" s="660"/>
      <c r="AZ40" s="627" t="s">
        <v>129</v>
      </c>
      <c r="BA40" s="628"/>
      <c r="BB40" s="628"/>
      <c r="BC40" s="628"/>
      <c r="BD40" s="636"/>
      <c r="BE40" s="636"/>
      <c r="BF40" s="661"/>
      <c r="BG40" s="666" t="s">
        <v>343</v>
      </c>
      <c r="BH40" s="667"/>
      <c r="BI40" s="667"/>
      <c r="BJ40" s="667"/>
      <c r="BK40" s="667"/>
      <c r="BL40" s="223"/>
      <c r="BM40" s="625" t="s">
        <v>344</v>
      </c>
      <c r="BN40" s="625"/>
      <c r="BO40" s="625"/>
      <c r="BP40" s="625"/>
      <c r="BQ40" s="625"/>
      <c r="BR40" s="625"/>
      <c r="BS40" s="625"/>
      <c r="BT40" s="625"/>
      <c r="BU40" s="626"/>
      <c r="BV40" s="627">
        <v>90</v>
      </c>
      <c r="BW40" s="628"/>
      <c r="BX40" s="628"/>
      <c r="BY40" s="628"/>
      <c r="BZ40" s="628"/>
      <c r="CA40" s="628"/>
      <c r="CB40" s="662"/>
      <c r="CD40" s="624" t="s">
        <v>345</v>
      </c>
      <c r="CE40" s="625"/>
      <c r="CF40" s="625"/>
      <c r="CG40" s="625"/>
      <c r="CH40" s="625"/>
      <c r="CI40" s="625"/>
      <c r="CJ40" s="625"/>
      <c r="CK40" s="625"/>
      <c r="CL40" s="625"/>
      <c r="CM40" s="625"/>
      <c r="CN40" s="625"/>
      <c r="CO40" s="625"/>
      <c r="CP40" s="625"/>
      <c r="CQ40" s="626"/>
      <c r="CR40" s="627">
        <v>16500</v>
      </c>
      <c r="CS40" s="628"/>
      <c r="CT40" s="628"/>
      <c r="CU40" s="628"/>
      <c r="CV40" s="628"/>
      <c r="CW40" s="628"/>
      <c r="CX40" s="628"/>
      <c r="CY40" s="629"/>
      <c r="CZ40" s="630">
        <v>0.4</v>
      </c>
      <c r="DA40" s="638"/>
      <c r="DB40" s="638"/>
      <c r="DC40" s="639"/>
      <c r="DD40" s="633" t="s">
        <v>129</v>
      </c>
      <c r="DE40" s="628"/>
      <c r="DF40" s="628"/>
      <c r="DG40" s="628"/>
      <c r="DH40" s="628"/>
      <c r="DI40" s="628"/>
      <c r="DJ40" s="628"/>
      <c r="DK40" s="629"/>
      <c r="DL40" s="633" t="s">
        <v>129</v>
      </c>
      <c r="DM40" s="628"/>
      <c r="DN40" s="628"/>
      <c r="DO40" s="628"/>
      <c r="DP40" s="628"/>
      <c r="DQ40" s="628"/>
      <c r="DR40" s="628"/>
      <c r="DS40" s="628"/>
      <c r="DT40" s="628"/>
      <c r="DU40" s="628"/>
      <c r="DV40" s="629"/>
      <c r="DW40" s="630" t="s">
        <v>129</v>
      </c>
      <c r="DX40" s="638"/>
      <c r="DY40" s="638"/>
      <c r="DZ40" s="638"/>
      <c r="EA40" s="638"/>
      <c r="EB40" s="638"/>
      <c r="EC40" s="652"/>
    </row>
    <row r="41" spans="2:133" ht="11.25" customHeight="1" x14ac:dyDescent="0.25">
      <c r="B41" s="608" t="s">
        <v>346</v>
      </c>
      <c r="C41" s="609"/>
      <c r="D41" s="609"/>
      <c r="E41" s="609"/>
      <c r="F41" s="609"/>
      <c r="G41" s="609"/>
      <c r="H41" s="609"/>
      <c r="I41" s="609"/>
      <c r="J41" s="609"/>
      <c r="K41" s="609"/>
      <c r="L41" s="609"/>
      <c r="M41" s="609"/>
      <c r="N41" s="609"/>
      <c r="O41" s="609"/>
      <c r="P41" s="609"/>
      <c r="Q41" s="610"/>
      <c r="R41" s="611">
        <v>4561619</v>
      </c>
      <c r="S41" s="649"/>
      <c r="T41" s="649"/>
      <c r="U41" s="649"/>
      <c r="V41" s="649"/>
      <c r="W41" s="649"/>
      <c r="X41" s="649"/>
      <c r="Y41" s="653"/>
      <c r="Z41" s="654">
        <v>100</v>
      </c>
      <c r="AA41" s="654"/>
      <c r="AB41" s="654"/>
      <c r="AC41" s="654"/>
      <c r="AD41" s="655">
        <v>2651443</v>
      </c>
      <c r="AE41" s="655"/>
      <c r="AF41" s="655"/>
      <c r="AG41" s="655"/>
      <c r="AH41" s="655"/>
      <c r="AI41" s="655"/>
      <c r="AJ41" s="655"/>
      <c r="AK41" s="655"/>
      <c r="AL41" s="614">
        <v>100</v>
      </c>
      <c r="AM41" s="656"/>
      <c r="AN41" s="656"/>
      <c r="AO41" s="657"/>
      <c r="AQ41" s="658" t="s">
        <v>347</v>
      </c>
      <c r="AR41" s="659"/>
      <c r="AS41" s="659"/>
      <c r="AT41" s="659"/>
      <c r="AU41" s="659"/>
      <c r="AV41" s="659"/>
      <c r="AW41" s="659"/>
      <c r="AX41" s="659"/>
      <c r="AY41" s="660"/>
      <c r="AZ41" s="627">
        <v>76827</v>
      </c>
      <c r="BA41" s="628"/>
      <c r="BB41" s="628"/>
      <c r="BC41" s="628"/>
      <c r="BD41" s="636"/>
      <c r="BE41" s="636"/>
      <c r="BF41" s="661"/>
      <c r="BG41" s="666"/>
      <c r="BH41" s="667"/>
      <c r="BI41" s="667"/>
      <c r="BJ41" s="667"/>
      <c r="BK41" s="667"/>
      <c r="BL41" s="223"/>
      <c r="BM41" s="625" t="s">
        <v>348</v>
      </c>
      <c r="BN41" s="625"/>
      <c r="BO41" s="625"/>
      <c r="BP41" s="625"/>
      <c r="BQ41" s="625"/>
      <c r="BR41" s="625"/>
      <c r="BS41" s="625"/>
      <c r="BT41" s="625"/>
      <c r="BU41" s="626"/>
      <c r="BV41" s="627" t="s">
        <v>129</v>
      </c>
      <c r="BW41" s="628"/>
      <c r="BX41" s="628"/>
      <c r="BY41" s="628"/>
      <c r="BZ41" s="628"/>
      <c r="CA41" s="628"/>
      <c r="CB41" s="662"/>
      <c r="CD41" s="624" t="s">
        <v>349</v>
      </c>
      <c r="CE41" s="625"/>
      <c r="CF41" s="625"/>
      <c r="CG41" s="625"/>
      <c r="CH41" s="625"/>
      <c r="CI41" s="625"/>
      <c r="CJ41" s="625"/>
      <c r="CK41" s="625"/>
      <c r="CL41" s="625"/>
      <c r="CM41" s="625"/>
      <c r="CN41" s="625"/>
      <c r="CO41" s="625"/>
      <c r="CP41" s="625"/>
      <c r="CQ41" s="626"/>
      <c r="CR41" s="627" t="s">
        <v>129</v>
      </c>
      <c r="CS41" s="636"/>
      <c r="CT41" s="636"/>
      <c r="CU41" s="636"/>
      <c r="CV41" s="636"/>
      <c r="CW41" s="636"/>
      <c r="CX41" s="636"/>
      <c r="CY41" s="637"/>
      <c r="CZ41" s="630" t="s">
        <v>129</v>
      </c>
      <c r="DA41" s="638"/>
      <c r="DB41" s="638"/>
      <c r="DC41" s="639"/>
      <c r="DD41" s="633" t="s">
        <v>129</v>
      </c>
      <c r="DE41" s="636"/>
      <c r="DF41" s="636"/>
      <c r="DG41" s="636"/>
      <c r="DH41" s="636"/>
      <c r="DI41" s="636"/>
      <c r="DJ41" s="636"/>
      <c r="DK41" s="637"/>
      <c r="DL41" s="605"/>
      <c r="DM41" s="606"/>
      <c r="DN41" s="606"/>
      <c r="DO41" s="606"/>
      <c r="DP41" s="606"/>
      <c r="DQ41" s="606"/>
      <c r="DR41" s="606"/>
      <c r="DS41" s="606"/>
      <c r="DT41" s="606"/>
      <c r="DU41" s="606"/>
      <c r="DV41" s="607"/>
      <c r="DW41" s="602"/>
      <c r="DX41" s="603"/>
      <c r="DY41" s="603"/>
      <c r="DZ41" s="603"/>
      <c r="EA41" s="603"/>
      <c r="EB41" s="603"/>
      <c r="EC41" s="604"/>
    </row>
    <row r="42" spans="2:133" ht="11.25" customHeight="1" x14ac:dyDescent="0.25">
      <c r="AQ42" s="646" t="s">
        <v>350</v>
      </c>
      <c r="AR42" s="647"/>
      <c r="AS42" s="647"/>
      <c r="AT42" s="647"/>
      <c r="AU42" s="647"/>
      <c r="AV42" s="647"/>
      <c r="AW42" s="647"/>
      <c r="AX42" s="647"/>
      <c r="AY42" s="648"/>
      <c r="AZ42" s="611">
        <v>263772</v>
      </c>
      <c r="BA42" s="649"/>
      <c r="BB42" s="649"/>
      <c r="BC42" s="649"/>
      <c r="BD42" s="612"/>
      <c r="BE42" s="612"/>
      <c r="BF42" s="650"/>
      <c r="BG42" s="668"/>
      <c r="BH42" s="669"/>
      <c r="BI42" s="669"/>
      <c r="BJ42" s="669"/>
      <c r="BK42" s="669"/>
      <c r="BL42" s="224"/>
      <c r="BM42" s="609" t="s">
        <v>351</v>
      </c>
      <c r="BN42" s="609"/>
      <c r="BO42" s="609"/>
      <c r="BP42" s="609"/>
      <c r="BQ42" s="609"/>
      <c r="BR42" s="609"/>
      <c r="BS42" s="609"/>
      <c r="BT42" s="609"/>
      <c r="BU42" s="610"/>
      <c r="BV42" s="611">
        <v>343</v>
      </c>
      <c r="BW42" s="649"/>
      <c r="BX42" s="649"/>
      <c r="BY42" s="649"/>
      <c r="BZ42" s="649"/>
      <c r="CA42" s="649"/>
      <c r="CB42" s="651"/>
      <c r="CD42" s="624" t="s">
        <v>352</v>
      </c>
      <c r="CE42" s="625"/>
      <c r="CF42" s="625"/>
      <c r="CG42" s="625"/>
      <c r="CH42" s="625"/>
      <c r="CI42" s="625"/>
      <c r="CJ42" s="625"/>
      <c r="CK42" s="625"/>
      <c r="CL42" s="625"/>
      <c r="CM42" s="625"/>
      <c r="CN42" s="625"/>
      <c r="CO42" s="625"/>
      <c r="CP42" s="625"/>
      <c r="CQ42" s="626"/>
      <c r="CR42" s="627">
        <v>210485</v>
      </c>
      <c r="CS42" s="636"/>
      <c r="CT42" s="636"/>
      <c r="CU42" s="636"/>
      <c r="CV42" s="636"/>
      <c r="CW42" s="636"/>
      <c r="CX42" s="636"/>
      <c r="CY42" s="637"/>
      <c r="CZ42" s="630">
        <v>5.0999999999999996</v>
      </c>
      <c r="DA42" s="638"/>
      <c r="DB42" s="638"/>
      <c r="DC42" s="639"/>
      <c r="DD42" s="633">
        <v>41977</v>
      </c>
      <c r="DE42" s="636"/>
      <c r="DF42" s="636"/>
      <c r="DG42" s="636"/>
      <c r="DH42" s="636"/>
      <c r="DI42" s="636"/>
      <c r="DJ42" s="636"/>
      <c r="DK42" s="637"/>
      <c r="DL42" s="605"/>
      <c r="DM42" s="606"/>
      <c r="DN42" s="606"/>
      <c r="DO42" s="606"/>
      <c r="DP42" s="606"/>
      <c r="DQ42" s="606"/>
      <c r="DR42" s="606"/>
      <c r="DS42" s="606"/>
      <c r="DT42" s="606"/>
      <c r="DU42" s="606"/>
      <c r="DV42" s="607"/>
      <c r="DW42" s="602"/>
      <c r="DX42" s="603"/>
      <c r="DY42" s="603"/>
      <c r="DZ42" s="603"/>
      <c r="EA42" s="603"/>
      <c r="EB42" s="603"/>
      <c r="EC42" s="604"/>
    </row>
    <row r="43" spans="2:133" ht="11.25" customHeight="1" x14ac:dyDescent="0.25">
      <c r="B43" s="214" t="s">
        <v>353</v>
      </c>
      <c r="CD43" s="624" t="s">
        <v>354</v>
      </c>
      <c r="CE43" s="625"/>
      <c r="CF43" s="625"/>
      <c r="CG43" s="625"/>
      <c r="CH43" s="625"/>
      <c r="CI43" s="625"/>
      <c r="CJ43" s="625"/>
      <c r="CK43" s="625"/>
      <c r="CL43" s="625"/>
      <c r="CM43" s="625"/>
      <c r="CN43" s="625"/>
      <c r="CO43" s="625"/>
      <c r="CP43" s="625"/>
      <c r="CQ43" s="626"/>
      <c r="CR43" s="627">
        <v>4135</v>
      </c>
      <c r="CS43" s="636"/>
      <c r="CT43" s="636"/>
      <c r="CU43" s="636"/>
      <c r="CV43" s="636"/>
      <c r="CW43" s="636"/>
      <c r="CX43" s="636"/>
      <c r="CY43" s="637"/>
      <c r="CZ43" s="630">
        <v>0.1</v>
      </c>
      <c r="DA43" s="638"/>
      <c r="DB43" s="638"/>
      <c r="DC43" s="639"/>
      <c r="DD43" s="633">
        <v>4135</v>
      </c>
      <c r="DE43" s="636"/>
      <c r="DF43" s="636"/>
      <c r="DG43" s="636"/>
      <c r="DH43" s="636"/>
      <c r="DI43" s="636"/>
      <c r="DJ43" s="636"/>
      <c r="DK43" s="637"/>
      <c r="DL43" s="605"/>
      <c r="DM43" s="606"/>
      <c r="DN43" s="606"/>
      <c r="DO43" s="606"/>
      <c r="DP43" s="606"/>
      <c r="DQ43" s="606"/>
      <c r="DR43" s="606"/>
      <c r="DS43" s="606"/>
      <c r="DT43" s="606"/>
      <c r="DU43" s="606"/>
      <c r="DV43" s="607"/>
      <c r="DW43" s="602"/>
      <c r="DX43" s="603"/>
      <c r="DY43" s="603"/>
      <c r="DZ43" s="603"/>
      <c r="EA43" s="603"/>
      <c r="EB43" s="603"/>
      <c r="EC43" s="604"/>
    </row>
    <row r="44" spans="2:133" ht="11.25" customHeight="1" x14ac:dyDescent="0.25">
      <c r="B44" s="634" t="s">
        <v>355</v>
      </c>
      <c r="C44" s="634"/>
      <c r="D44" s="634"/>
      <c r="E44" s="634"/>
      <c r="F44" s="634"/>
      <c r="G44" s="634"/>
      <c r="H44" s="634"/>
      <c r="I44" s="634"/>
      <c r="J44" s="634"/>
      <c r="K44" s="634"/>
      <c r="L44" s="634"/>
      <c r="M44" s="634"/>
      <c r="N44" s="634"/>
      <c r="O44" s="634"/>
      <c r="P44" s="634"/>
      <c r="Q44" s="634"/>
      <c r="R44" s="634"/>
      <c r="S44" s="634"/>
      <c r="T44" s="634"/>
      <c r="U44" s="634"/>
      <c r="V44" s="634"/>
      <c r="W44" s="634"/>
      <c r="X44" s="634"/>
      <c r="Y44" s="634"/>
      <c r="Z44" s="634"/>
      <c r="AA44" s="634"/>
      <c r="AB44" s="634"/>
      <c r="AC44" s="634"/>
      <c r="AD44" s="634"/>
      <c r="AE44" s="634"/>
      <c r="AF44" s="634"/>
      <c r="AG44" s="634"/>
      <c r="AH44" s="634"/>
      <c r="AI44" s="634"/>
      <c r="AJ44" s="634"/>
      <c r="AK44" s="634"/>
      <c r="AL44" s="634"/>
      <c r="AM44" s="634"/>
      <c r="AN44" s="634"/>
      <c r="AO44" s="634"/>
      <c r="AP44" s="634"/>
      <c r="AQ44" s="634"/>
      <c r="AR44" s="634"/>
      <c r="AS44" s="634"/>
      <c r="AT44" s="634"/>
      <c r="AU44" s="634"/>
      <c r="AV44" s="634"/>
      <c r="AW44" s="634"/>
      <c r="AX44" s="634"/>
      <c r="AY44" s="634"/>
      <c r="AZ44" s="634"/>
      <c r="BA44" s="634"/>
      <c r="BB44" s="634"/>
      <c r="BC44" s="634"/>
      <c r="BD44" s="634"/>
      <c r="BE44" s="634"/>
      <c r="BF44" s="634"/>
      <c r="BG44" s="634"/>
      <c r="BH44" s="634"/>
      <c r="BI44" s="634"/>
      <c r="BJ44" s="634"/>
      <c r="BK44" s="634"/>
      <c r="BL44" s="634"/>
      <c r="BM44" s="634"/>
      <c r="BN44" s="634"/>
      <c r="BO44" s="634"/>
      <c r="BP44" s="634"/>
      <c r="BQ44" s="634"/>
      <c r="BR44" s="634"/>
      <c r="BS44" s="634"/>
      <c r="BT44" s="634"/>
      <c r="BU44" s="634"/>
      <c r="BV44" s="634"/>
      <c r="BW44" s="634"/>
      <c r="BX44" s="634"/>
      <c r="BY44" s="634"/>
      <c r="BZ44" s="634"/>
      <c r="CA44" s="634"/>
      <c r="CB44" s="634"/>
      <c r="CC44" s="635"/>
      <c r="CD44" s="640" t="s">
        <v>303</v>
      </c>
      <c r="CE44" s="641"/>
      <c r="CF44" s="624" t="s">
        <v>356</v>
      </c>
      <c r="CG44" s="625"/>
      <c r="CH44" s="625"/>
      <c r="CI44" s="625"/>
      <c r="CJ44" s="625"/>
      <c r="CK44" s="625"/>
      <c r="CL44" s="625"/>
      <c r="CM44" s="625"/>
      <c r="CN44" s="625"/>
      <c r="CO44" s="625"/>
      <c r="CP44" s="625"/>
      <c r="CQ44" s="626"/>
      <c r="CR44" s="627">
        <v>209658</v>
      </c>
      <c r="CS44" s="628"/>
      <c r="CT44" s="628"/>
      <c r="CU44" s="628"/>
      <c r="CV44" s="628"/>
      <c r="CW44" s="628"/>
      <c r="CX44" s="628"/>
      <c r="CY44" s="629"/>
      <c r="CZ44" s="630">
        <v>5.0999999999999996</v>
      </c>
      <c r="DA44" s="631"/>
      <c r="DB44" s="631"/>
      <c r="DC44" s="632"/>
      <c r="DD44" s="633">
        <v>41150</v>
      </c>
      <c r="DE44" s="628"/>
      <c r="DF44" s="628"/>
      <c r="DG44" s="628"/>
      <c r="DH44" s="628"/>
      <c r="DI44" s="628"/>
      <c r="DJ44" s="628"/>
      <c r="DK44" s="629"/>
      <c r="DL44" s="605"/>
      <c r="DM44" s="606"/>
      <c r="DN44" s="606"/>
      <c r="DO44" s="606"/>
      <c r="DP44" s="606"/>
      <c r="DQ44" s="606"/>
      <c r="DR44" s="606"/>
      <c r="DS44" s="606"/>
      <c r="DT44" s="606"/>
      <c r="DU44" s="606"/>
      <c r="DV44" s="607"/>
      <c r="DW44" s="602"/>
      <c r="DX44" s="603"/>
      <c r="DY44" s="603"/>
      <c r="DZ44" s="603"/>
      <c r="EA44" s="603"/>
      <c r="EB44" s="603"/>
      <c r="EC44" s="604"/>
    </row>
    <row r="45" spans="2:133" ht="11.25" customHeight="1" x14ac:dyDescent="0.25">
      <c r="B45" s="634" t="s">
        <v>357</v>
      </c>
      <c r="C45" s="634"/>
      <c r="D45" s="634"/>
      <c r="E45" s="634"/>
      <c r="F45" s="634"/>
      <c r="G45" s="634"/>
      <c r="H45" s="634"/>
      <c r="I45" s="634"/>
      <c r="J45" s="634"/>
      <c r="K45" s="634"/>
      <c r="L45" s="634"/>
      <c r="M45" s="634"/>
      <c r="N45" s="634"/>
      <c r="O45" s="634"/>
      <c r="P45" s="634"/>
      <c r="Q45" s="634"/>
      <c r="R45" s="634"/>
      <c r="S45" s="634"/>
      <c r="T45" s="634"/>
      <c r="U45" s="634"/>
      <c r="V45" s="634"/>
      <c r="W45" s="634"/>
      <c r="X45" s="634"/>
      <c r="Y45" s="634"/>
      <c r="Z45" s="634"/>
      <c r="AA45" s="634"/>
      <c r="AB45" s="634"/>
      <c r="AC45" s="634"/>
      <c r="AD45" s="634"/>
      <c r="AE45" s="634"/>
      <c r="AF45" s="634"/>
      <c r="AG45" s="634"/>
      <c r="AH45" s="634"/>
      <c r="AI45" s="634"/>
      <c r="AJ45" s="634"/>
      <c r="AK45" s="634"/>
      <c r="AL45" s="634"/>
      <c r="AM45" s="634"/>
      <c r="AN45" s="634"/>
      <c r="AO45" s="634"/>
      <c r="AP45" s="634"/>
      <c r="AQ45" s="634"/>
      <c r="AR45" s="634"/>
      <c r="AS45" s="634"/>
      <c r="AT45" s="634"/>
      <c r="AU45" s="634"/>
      <c r="AV45" s="634"/>
      <c r="AW45" s="634"/>
      <c r="AX45" s="634"/>
      <c r="AY45" s="634"/>
      <c r="AZ45" s="634"/>
      <c r="BA45" s="634"/>
      <c r="BB45" s="634"/>
      <c r="BC45" s="634"/>
      <c r="BD45" s="634"/>
      <c r="BE45" s="634"/>
      <c r="BF45" s="634"/>
      <c r="BG45" s="634"/>
      <c r="BH45" s="634"/>
      <c r="BI45" s="634"/>
      <c r="BJ45" s="634"/>
      <c r="BK45" s="634"/>
      <c r="BL45" s="634"/>
      <c r="BM45" s="634"/>
      <c r="BN45" s="634"/>
      <c r="BO45" s="634"/>
      <c r="BP45" s="634"/>
      <c r="BQ45" s="634"/>
      <c r="BR45" s="634"/>
      <c r="BS45" s="634"/>
      <c r="BT45" s="634"/>
      <c r="BU45" s="634"/>
      <c r="BV45" s="634"/>
      <c r="BW45" s="634"/>
      <c r="BX45" s="634"/>
      <c r="BY45" s="634"/>
      <c r="BZ45" s="634"/>
      <c r="CA45" s="634"/>
      <c r="CB45" s="634"/>
      <c r="CC45" s="635"/>
      <c r="CD45" s="642"/>
      <c r="CE45" s="643"/>
      <c r="CF45" s="624" t="s">
        <v>358</v>
      </c>
      <c r="CG45" s="625"/>
      <c r="CH45" s="625"/>
      <c r="CI45" s="625"/>
      <c r="CJ45" s="625"/>
      <c r="CK45" s="625"/>
      <c r="CL45" s="625"/>
      <c r="CM45" s="625"/>
      <c r="CN45" s="625"/>
      <c r="CO45" s="625"/>
      <c r="CP45" s="625"/>
      <c r="CQ45" s="626"/>
      <c r="CR45" s="627">
        <v>25834</v>
      </c>
      <c r="CS45" s="636"/>
      <c r="CT45" s="636"/>
      <c r="CU45" s="636"/>
      <c r="CV45" s="636"/>
      <c r="CW45" s="636"/>
      <c r="CX45" s="636"/>
      <c r="CY45" s="637"/>
      <c r="CZ45" s="630">
        <v>0.6</v>
      </c>
      <c r="DA45" s="638"/>
      <c r="DB45" s="638"/>
      <c r="DC45" s="639"/>
      <c r="DD45" s="633">
        <v>2679</v>
      </c>
      <c r="DE45" s="636"/>
      <c r="DF45" s="636"/>
      <c r="DG45" s="636"/>
      <c r="DH45" s="636"/>
      <c r="DI45" s="636"/>
      <c r="DJ45" s="636"/>
      <c r="DK45" s="637"/>
      <c r="DL45" s="605"/>
      <c r="DM45" s="606"/>
      <c r="DN45" s="606"/>
      <c r="DO45" s="606"/>
      <c r="DP45" s="606"/>
      <c r="DQ45" s="606"/>
      <c r="DR45" s="606"/>
      <c r="DS45" s="606"/>
      <c r="DT45" s="606"/>
      <c r="DU45" s="606"/>
      <c r="DV45" s="607"/>
      <c r="DW45" s="602"/>
      <c r="DX45" s="603"/>
      <c r="DY45" s="603"/>
      <c r="DZ45" s="603"/>
      <c r="EA45" s="603"/>
      <c r="EB45" s="603"/>
      <c r="EC45" s="604"/>
    </row>
    <row r="46" spans="2:133" ht="11.25" customHeight="1" x14ac:dyDescent="0.25">
      <c r="B46" s="225"/>
      <c r="CD46" s="642"/>
      <c r="CE46" s="643"/>
      <c r="CF46" s="624" t="s">
        <v>359</v>
      </c>
      <c r="CG46" s="625"/>
      <c r="CH46" s="625"/>
      <c r="CI46" s="625"/>
      <c r="CJ46" s="625"/>
      <c r="CK46" s="625"/>
      <c r="CL46" s="625"/>
      <c r="CM46" s="625"/>
      <c r="CN46" s="625"/>
      <c r="CO46" s="625"/>
      <c r="CP46" s="625"/>
      <c r="CQ46" s="626"/>
      <c r="CR46" s="627">
        <v>142435</v>
      </c>
      <c r="CS46" s="628"/>
      <c r="CT46" s="628"/>
      <c r="CU46" s="628"/>
      <c r="CV46" s="628"/>
      <c r="CW46" s="628"/>
      <c r="CX46" s="628"/>
      <c r="CY46" s="629"/>
      <c r="CZ46" s="630">
        <v>3.4</v>
      </c>
      <c r="DA46" s="631"/>
      <c r="DB46" s="631"/>
      <c r="DC46" s="632"/>
      <c r="DD46" s="633">
        <v>33182</v>
      </c>
      <c r="DE46" s="628"/>
      <c r="DF46" s="628"/>
      <c r="DG46" s="628"/>
      <c r="DH46" s="628"/>
      <c r="DI46" s="628"/>
      <c r="DJ46" s="628"/>
      <c r="DK46" s="629"/>
      <c r="DL46" s="605"/>
      <c r="DM46" s="606"/>
      <c r="DN46" s="606"/>
      <c r="DO46" s="606"/>
      <c r="DP46" s="606"/>
      <c r="DQ46" s="606"/>
      <c r="DR46" s="606"/>
      <c r="DS46" s="606"/>
      <c r="DT46" s="606"/>
      <c r="DU46" s="606"/>
      <c r="DV46" s="607"/>
      <c r="DW46" s="602"/>
      <c r="DX46" s="603"/>
      <c r="DY46" s="603"/>
      <c r="DZ46" s="603"/>
      <c r="EA46" s="603"/>
      <c r="EB46" s="603"/>
      <c r="EC46" s="604"/>
    </row>
    <row r="47" spans="2:133" ht="11.25" customHeight="1" x14ac:dyDescent="0.25">
      <c r="B47" s="225"/>
      <c r="CD47" s="642"/>
      <c r="CE47" s="643"/>
      <c r="CF47" s="624" t="s">
        <v>360</v>
      </c>
      <c r="CG47" s="625"/>
      <c r="CH47" s="625"/>
      <c r="CI47" s="625"/>
      <c r="CJ47" s="625"/>
      <c r="CK47" s="625"/>
      <c r="CL47" s="625"/>
      <c r="CM47" s="625"/>
      <c r="CN47" s="625"/>
      <c r="CO47" s="625"/>
      <c r="CP47" s="625"/>
      <c r="CQ47" s="626"/>
      <c r="CR47" s="627">
        <v>827</v>
      </c>
      <c r="CS47" s="636"/>
      <c r="CT47" s="636"/>
      <c r="CU47" s="636"/>
      <c r="CV47" s="636"/>
      <c r="CW47" s="636"/>
      <c r="CX47" s="636"/>
      <c r="CY47" s="637"/>
      <c r="CZ47" s="630">
        <v>0</v>
      </c>
      <c r="DA47" s="638"/>
      <c r="DB47" s="638"/>
      <c r="DC47" s="639"/>
      <c r="DD47" s="633">
        <v>827</v>
      </c>
      <c r="DE47" s="636"/>
      <c r="DF47" s="636"/>
      <c r="DG47" s="636"/>
      <c r="DH47" s="636"/>
      <c r="DI47" s="636"/>
      <c r="DJ47" s="636"/>
      <c r="DK47" s="637"/>
      <c r="DL47" s="605"/>
      <c r="DM47" s="606"/>
      <c r="DN47" s="606"/>
      <c r="DO47" s="606"/>
      <c r="DP47" s="606"/>
      <c r="DQ47" s="606"/>
      <c r="DR47" s="606"/>
      <c r="DS47" s="606"/>
      <c r="DT47" s="606"/>
      <c r="DU47" s="606"/>
      <c r="DV47" s="607"/>
      <c r="DW47" s="602"/>
      <c r="DX47" s="603"/>
      <c r="DY47" s="603"/>
      <c r="DZ47" s="603"/>
      <c r="EA47" s="603"/>
      <c r="EB47" s="603"/>
      <c r="EC47" s="604"/>
    </row>
    <row r="48" spans="2:133" ht="10.5" x14ac:dyDescent="0.25">
      <c r="B48" s="225"/>
      <c r="CD48" s="644"/>
      <c r="CE48" s="645"/>
      <c r="CF48" s="624" t="s">
        <v>361</v>
      </c>
      <c r="CG48" s="625"/>
      <c r="CH48" s="625"/>
      <c r="CI48" s="625"/>
      <c r="CJ48" s="625"/>
      <c r="CK48" s="625"/>
      <c r="CL48" s="625"/>
      <c r="CM48" s="625"/>
      <c r="CN48" s="625"/>
      <c r="CO48" s="625"/>
      <c r="CP48" s="625"/>
      <c r="CQ48" s="626"/>
      <c r="CR48" s="627" t="s">
        <v>362</v>
      </c>
      <c r="CS48" s="628"/>
      <c r="CT48" s="628"/>
      <c r="CU48" s="628"/>
      <c r="CV48" s="628"/>
      <c r="CW48" s="628"/>
      <c r="CX48" s="628"/>
      <c r="CY48" s="629"/>
      <c r="CZ48" s="630" t="s">
        <v>362</v>
      </c>
      <c r="DA48" s="631"/>
      <c r="DB48" s="631"/>
      <c r="DC48" s="632"/>
      <c r="DD48" s="633" t="s">
        <v>362</v>
      </c>
      <c r="DE48" s="628"/>
      <c r="DF48" s="628"/>
      <c r="DG48" s="628"/>
      <c r="DH48" s="628"/>
      <c r="DI48" s="628"/>
      <c r="DJ48" s="628"/>
      <c r="DK48" s="629"/>
      <c r="DL48" s="605"/>
      <c r="DM48" s="606"/>
      <c r="DN48" s="606"/>
      <c r="DO48" s="606"/>
      <c r="DP48" s="606"/>
      <c r="DQ48" s="606"/>
      <c r="DR48" s="606"/>
      <c r="DS48" s="606"/>
      <c r="DT48" s="606"/>
      <c r="DU48" s="606"/>
      <c r="DV48" s="607"/>
      <c r="DW48" s="602"/>
      <c r="DX48" s="603"/>
      <c r="DY48" s="603"/>
      <c r="DZ48" s="603"/>
      <c r="EA48" s="603"/>
      <c r="EB48" s="603"/>
      <c r="EC48" s="604"/>
    </row>
    <row r="49" spans="2:133" ht="11.25" customHeight="1" x14ac:dyDescent="0.25">
      <c r="B49" s="225"/>
      <c r="CD49" s="608" t="s">
        <v>363</v>
      </c>
      <c r="CE49" s="609"/>
      <c r="CF49" s="609"/>
      <c r="CG49" s="609"/>
      <c r="CH49" s="609"/>
      <c r="CI49" s="609"/>
      <c r="CJ49" s="609"/>
      <c r="CK49" s="609"/>
      <c r="CL49" s="609"/>
      <c r="CM49" s="609"/>
      <c r="CN49" s="609"/>
      <c r="CO49" s="609"/>
      <c r="CP49" s="609"/>
      <c r="CQ49" s="610"/>
      <c r="CR49" s="611">
        <v>4132103</v>
      </c>
      <c r="CS49" s="612"/>
      <c r="CT49" s="612"/>
      <c r="CU49" s="612"/>
      <c r="CV49" s="612"/>
      <c r="CW49" s="612"/>
      <c r="CX49" s="612"/>
      <c r="CY49" s="613"/>
      <c r="CZ49" s="614">
        <v>100</v>
      </c>
      <c r="DA49" s="615"/>
      <c r="DB49" s="615"/>
      <c r="DC49" s="616"/>
      <c r="DD49" s="617">
        <v>2943240</v>
      </c>
      <c r="DE49" s="612"/>
      <c r="DF49" s="612"/>
      <c r="DG49" s="612"/>
      <c r="DH49" s="612"/>
      <c r="DI49" s="612"/>
      <c r="DJ49" s="612"/>
      <c r="DK49" s="613"/>
      <c r="DL49" s="618"/>
      <c r="DM49" s="619"/>
      <c r="DN49" s="619"/>
      <c r="DO49" s="619"/>
      <c r="DP49" s="619"/>
      <c r="DQ49" s="619"/>
      <c r="DR49" s="619"/>
      <c r="DS49" s="619"/>
      <c r="DT49" s="619"/>
      <c r="DU49" s="619"/>
      <c r="DV49" s="620"/>
      <c r="DW49" s="621"/>
      <c r="DX49" s="622"/>
      <c r="DY49" s="622"/>
      <c r="DZ49" s="622"/>
      <c r="EA49" s="622"/>
      <c r="EB49" s="622"/>
      <c r="EC49" s="623"/>
    </row>
  </sheetData>
  <sheetProtection algorithmName="SHA-512" hashValue="H3hsl7k8Z4zjP0bphGkbL9ch5CGXw+RZg/xMin7YAD42e+H6thqh+SNqkhfDMkl0FdW2ue63WPyK1wS1HfvX0g==" saltValue="MZhCLJmfwB2BBNR0WjPhjg=="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BS25:CB25"/>
    <mergeCell ref="CD25:CQ25"/>
    <mergeCell ref="CR25:CY25"/>
    <mergeCell ref="CZ25:DC25"/>
    <mergeCell ref="DD25:DK25"/>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CZ34:DC34"/>
    <mergeCell ref="DD34:DK34"/>
    <mergeCell ref="DL34:DV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AQ42:AY42"/>
    <mergeCell ref="AZ42:BF42"/>
    <mergeCell ref="BM42:BU42"/>
    <mergeCell ref="BV42:CB42"/>
    <mergeCell ref="CD42:CQ42"/>
    <mergeCell ref="CR42:CY42"/>
    <mergeCell ref="CD41:CQ41"/>
    <mergeCell ref="CR41:CY41"/>
    <mergeCell ref="CZ41:DC41"/>
    <mergeCell ref="CZ42:DC42"/>
    <mergeCell ref="DD42:DK42"/>
    <mergeCell ref="DL42:DV42"/>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topLeftCell="A88" zoomScale="60" zoomScaleNormal="60" zoomScaleSheetLayoutView="70" workbookViewId="0">
      <selection activeCell="AP72" sqref="AP72:AT72"/>
    </sheetView>
  </sheetViews>
  <sheetFormatPr defaultColWidth="0" defaultRowHeight="12.75" zeroHeight="1" x14ac:dyDescent="0.25"/>
  <cols>
    <col min="1" max="130" width="2.796875" style="231" customWidth="1"/>
    <col min="131" max="131" width="1.6640625" style="231" customWidth="1"/>
    <col min="132" max="16384" width="9" style="231" hidden="1"/>
  </cols>
  <sheetData>
    <row r="1" spans="1:131" ht="11.25" customHeight="1" thickBot="1" x14ac:dyDescent="0.3">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3">
      <c r="A2" s="1116" t="s">
        <v>364</v>
      </c>
      <c r="B2" s="1116"/>
      <c r="C2" s="1116"/>
      <c r="D2" s="1116"/>
      <c r="E2" s="1116"/>
      <c r="F2" s="1116"/>
      <c r="G2" s="1116"/>
      <c r="H2" s="1116"/>
      <c r="I2" s="1116"/>
      <c r="J2" s="1116"/>
      <c r="K2" s="1116"/>
      <c r="L2" s="1116"/>
      <c r="M2" s="1116"/>
      <c r="N2" s="1116"/>
      <c r="O2" s="1116"/>
      <c r="P2" s="1116"/>
      <c r="Q2" s="1116"/>
      <c r="R2" s="1116"/>
      <c r="S2" s="1116"/>
      <c r="T2" s="1116"/>
      <c r="U2" s="1116"/>
      <c r="V2" s="1116"/>
      <c r="W2" s="1116"/>
      <c r="X2" s="1116"/>
      <c r="Y2" s="1116"/>
      <c r="Z2" s="1116"/>
      <c r="AA2" s="1116"/>
      <c r="AB2" s="1116"/>
      <c r="AC2" s="1116"/>
      <c r="AD2" s="1116"/>
      <c r="AE2" s="1116"/>
      <c r="AF2" s="1116"/>
      <c r="AG2" s="1116"/>
      <c r="AH2" s="1116"/>
      <c r="AI2" s="1116"/>
      <c r="AJ2" s="1116"/>
      <c r="AK2" s="1116"/>
      <c r="AL2" s="1116"/>
      <c r="AM2" s="1116"/>
      <c r="AN2" s="1116"/>
      <c r="AO2" s="1116"/>
      <c r="AP2" s="1116"/>
      <c r="AQ2" s="1116"/>
      <c r="AR2" s="1116"/>
      <c r="AS2" s="1116"/>
      <c r="AT2" s="1116"/>
      <c r="AU2" s="1116"/>
      <c r="AV2" s="1116"/>
      <c r="AW2" s="1116"/>
      <c r="AX2" s="1116"/>
      <c r="AY2" s="1116"/>
      <c r="AZ2" s="1116"/>
      <c r="BA2" s="1116"/>
      <c r="BB2" s="1116"/>
      <c r="BC2" s="1116"/>
      <c r="BD2" s="1116"/>
      <c r="BE2" s="1116"/>
      <c r="BF2" s="1116"/>
      <c r="BG2" s="1116"/>
      <c r="BH2" s="1116"/>
      <c r="BI2" s="1116"/>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117" t="s">
        <v>365</v>
      </c>
      <c r="DK2" s="1118"/>
      <c r="DL2" s="1118"/>
      <c r="DM2" s="1118"/>
      <c r="DN2" s="1118"/>
      <c r="DO2" s="1119"/>
      <c r="DP2" s="228"/>
      <c r="DQ2" s="1117" t="s">
        <v>366</v>
      </c>
      <c r="DR2" s="1118"/>
      <c r="DS2" s="1118"/>
      <c r="DT2" s="1118"/>
      <c r="DU2" s="1118"/>
      <c r="DV2" s="1118"/>
      <c r="DW2" s="1118"/>
      <c r="DX2" s="1118"/>
      <c r="DY2" s="1118"/>
      <c r="DZ2" s="1119"/>
      <c r="EA2" s="230"/>
    </row>
    <row r="3" spans="1:131" ht="11.25" customHeight="1" x14ac:dyDescent="0.2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3">
      <c r="A4" s="1070" t="s">
        <v>367</v>
      </c>
      <c r="B4" s="1070"/>
      <c r="C4" s="1070"/>
      <c r="D4" s="1070"/>
      <c r="E4" s="1070"/>
      <c r="F4" s="1070"/>
      <c r="G4" s="1070"/>
      <c r="H4" s="1070"/>
      <c r="I4" s="1070"/>
      <c r="J4" s="1070"/>
      <c r="K4" s="1070"/>
      <c r="L4" s="1070"/>
      <c r="M4" s="1070"/>
      <c r="N4" s="1070"/>
      <c r="O4" s="1070"/>
      <c r="P4" s="1070"/>
      <c r="Q4" s="1070"/>
      <c r="R4" s="1070"/>
      <c r="S4" s="1070"/>
      <c r="T4" s="1070"/>
      <c r="U4" s="1070"/>
      <c r="V4" s="1070"/>
      <c r="W4" s="1070"/>
      <c r="X4" s="1070"/>
      <c r="Y4" s="1070"/>
      <c r="Z4" s="1070"/>
      <c r="AA4" s="1070"/>
      <c r="AB4" s="1070"/>
      <c r="AC4" s="1070"/>
      <c r="AD4" s="1070"/>
      <c r="AE4" s="1070"/>
      <c r="AF4" s="1070"/>
      <c r="AG4" s="1070"/>
      <c r="AH4" s="1070"/>
      <c r="AI4" s="1070"/>
      <c r="AJ4" s="1070"/>
      <c r="AK4" s="1070"/>
      <c r="AL4" s="1070"/>
      <c r="AM4" s="1070"/>
      <c r="AN4" s="1070"/>
      <c r="AO4" s="1070"/>
      <c r="AP4" s="1070"/>
      <c r="AQ4" s="1070"/>
      <c r="AR4" s="1070"/>
      <c r="AS4" s="1070"/>
      <c r="AT4" s="1070"/>
      <c r="AU4" s="1070"/>
      <c r="AV4" s="1070"/>
      <c r="AW4" s="1070"/>
      <c r="AX4" s="1070"/>
      <c r="AY4" s="1070"/>
      <c r="AZ4" s="232"/>
      <c r="BA4" s="232"/>
      <c r="BB4" s="232"/>
      <c r="BC4" s="232"/>
      <c r="BD4" s="232"/>
      <c r="BE4" s="233"/>
      <c r="BF4" s="233"/>
      <c r="BG4" s="233"/>
      <c r="BH4" s="233"/>
      <c r="BI4" s="233"/>
      <c r="BJ4" s="233"/>
      <c r="BK4" s="233"/>
      <c r="BL4" s="233"/>
      <c r="BM4" s="233"/>
      <c r="BN4" s="233"/>
      <c r="BO4" s="233"/>
      <c r="BP4" s="233"/>
      <c r="BQ4" s="730" t="s">
        <v>368</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x14ac:dyDescent="0.25">
      <c r="A5" s="995" t="s">
        <v>369</v>
      </c>
      <c r="B5" s="996"/>
      <c r="C5" s="996"/>
      <c r="D5" s="996"/>
      <c r="E5" s="996"/>
      <c r="F5" s="996"/>
      <c r="G5" s="996"/>
      <c r="H5" s="996"/>
      <c r="I5" s="996"/>
      <c r="J5" s="996"/>
      <c r="K5" s="996"/>
      <c r="L5" s="996"/>
      <c r="M5" s="996"/>
      <c r="N5" s="996"/>
      <c r="O5" s="996"/>
      <c r="P5" s="997"/>
      <c r="Q5" s="1001" t="s">
        <v>370</v>
      </c>
      <c r="R5" s="1002"/>
      <c r="S5" s="1002"/>
      <c r="T5" s="1002"/>
      <c r="U5" s="1003"/>
      <c r="V5" s="1001" t="s">
        <v>371</v>
      </c>
      <c r="W5" s="1002"/>
      <c r="X5" s="1002"/>
      <c r="Y5" s="1002"/>
      <c r="Z5" s="1003"/>
      <c r="AA5" s="1001" t="s">
        <v>372</v>
      </c>
      <c r="AB5" s="1002"/>
      <c r="AC5" s="1002"/>
      <c r="AD5" s="1002"/>
      <c r="AE5" s="1002"/>
      <c r="AF5" s="1120" t="s">
        <v>373</v>
      </c>
      <c r="AG5" s="1002"/>
      <c r="AH5" s="1002"/>
      <c r="AI5" s="1002"/>
      <c r="AJ5" s="1015"/>
      <c r="AK5" s="1002" t="s">
        <v>374</v>
      </c>
      <c r="AL5" s="1002"/>
      <c r="AM5" s="1002"/>
      <c r="AN5" s="1002"/>
      <c r="AO5" s="1003"/>
      <c r="AP5" s="1001" t="s">
        <v>375</v>
      </c>
      <c r="AQ5" s="1002"/>
      <c r="AR5" s="1002"/>
      <c r="AS5" s="1002"/>
      <c r="AT5" s="1003"/>
      <c r="AU5" s="1001" t="s">
        <v>376</v>
      </c>
      <c r="AV5" s="1002"/>
      <c r="AW5" s="1002"/>
      <c r="AX5" s="1002"/>
      <c r="AY5" s="1015"/>
      <c r="AZ5" s="232"/>
      <c r="BA5" s="232"/>
      <c r="BB5" s="232"/>
      <c r="BC5" s="232"/>
      <c r="BD5" s="232"/>
      <c r="BE5" s="233"/>
      <c r="BF5" s="233"/>
      <c r="BG5" s="233"/>
      <c r="BH5" s="233"/>
      <c r="BI5" s="233"/>
      <c r="BJ5" s="233"/>
      <c r="BK5" s="233"/>
      <c r="BL5" s="233"/>
      <c r="BM5" s="233"/>
      <c r="BN5" s="233"/>
      <c r="BO5" s="233"/>
      <c r="BP5" s="233"/>
      <c r="BQ5" s="995" t="s">
        <v>377</v>
      </c>
      <c r="BR5" s="996"/>
      <c r="BS5" s="996"/>
      <c r="BT5" s="996"/>
      <c r="BU5" s="996"/>
      <c r="BV5" s="996"/>
      <c r="BW5" s="996"/>
      <c r="BX5" s="996"/>
      <c r="BY5" s="996"/>
      <c r="BZ5" s="996"/>
      <c r="CA5" s="996"/>
      <c r="CB5" s="996"/>
      <c r="CC5" s="996"/>
      <c r="CD5" s="996"/>
      <c r="CE5" s="996"/>
      <c r="CF5" s="996"/>
      <c r="CG5" s="997"/>
      <c r="CH5" s="1001" t="s">
        <v>378</v>
      </c>
      <c r="CI5" s="1002"/>
      <c r="CJ5" s="1002"/>
      <c r="CK5" s="1002"/>
      <c r="CL5" s="1003"/>
      <c r="CM5" s="1001" t="s">
        <v>379</v>
      </c>
      <c r="CN5" s="1002"/>
      <c r="CO5" s="1002"/>
      <c r="CP5" s="1002"/>
      <c r="CQ5" s="1003"/>
      <c r="CR5" s="1001" t="s">
        <v>380</v>
      </c>
      <c r="CS5" s="1002"/>
      <c r="CT5" s="1002"/>
      <c r="CU5" s="1002"/>
      <c r="CV5" s="1003"/>
      <c r="CW5" s="1001" t="s">
        <v>381</v>
      </c>
      <c r="CX5" s="1002"/>
      <c r="CY5" s="1002"/>
      <c r="CZ5" s="1002"/>
      <c r="DA5" s="1003"/>
      <c r="DB5" s="1001" t="s">
        <v>382</v>
      </c>
      <c r="DC5" s="1002"/>
      <c r="DD5" s="1002"/>
      <c r="DE5" s="1002"/>
      <c r="DF5" s="1003"/>
      <c r="DG5" s="1110" t="s">
        <v>383</v>
      </c>
      <c r="DH5" s="1111"/>
      <c r="DI5" s="1111"/>
      <c r="DJ5" s="1111"/>
      <c r="DK5" s="1112"/>
      <c r="DL5" s="1110" t="s">
        <v>384</v>
      </c>
      <c r="DM5" s="1111"/>
      <c r="DN5" s="1111"/>
      <c r="DO5" s="1111"/>
      <c r="DP5" s="1112"/>
      <c r="DQ5" s="1001" t="s">
        <v>385</v>
      </c>
      <c r="DR5" s="1002"/>
      <c r="DS5" s="1002"/>
      <c r="DT5" s="1002"/>
      <c r="DU5" s="1003"/>
      <c r="DV5" s="1001" t="s">
        <v>376</v>
      </c>
      <c r="DW5" s="1002"/>
      <c r="DX5" s="1002"/>
      <c r="DY5" s="1002"/>
      <c r="DZ5" s="1015"/>
      <c r="EA5" s="234"/>
    </row>
    <row r="6" spans="1:131" s="235" customFormat="1" ht="26.25" customHeight="1" thickBot="1" x14ac:dyDescent="0.3">
      <c r="A6" s="998"/>
      <c r="B6" s="999"/>
      <c r="C6" s="999"/>
      <c r="D6" s="999"/>
      <c r="E6" s="999"/>
      <c r="F6" s="999"/>
      <c r="G6" s="999"/>
      <c r="H6" s="999"/>
      <c r="I6" s="999"/>
      <c r="J6" s="999"/>
      <c r="K6" s="999"/>
      <c r="L6" s="999"/>
      <c r="M6" s="999"/>
      <c r="N6" s="999"/>
      <c r="O6" s="999"/>
      <c r="P6" s="1000"/>
      <c r="Q6" s="1004"/>
      <c r="R6" s="1005"/>
      <c r="S6" s="1005"/>
      <c r="T6" s="1005"/>
      <c r="U6" s="1006"/>
      <c r="V6" s="1004"/>
      <c r="W6" s="1005"/>
      <c r="X6" s="1005"/>
      <c r="Y6" s="1005"/>
      <c r="Z6" s="1006"/>
      <c r="AA6" s="1004"/>
      <c r="AB6" s="1005"/>
      <c r="AC6" s="1005"/>
      <c r="AD6" s="1005"/>
      <c r="AE6" s="1005"/>
      <c r="AF6" s="1121"/>
      <c r="AG6" s="1005"/>
      <c r="AH6" s="1005"/>
      <c r="AI6" s="1005"/>
      <c r="AJ6" s="1016"/>
      <c r="AK6" s="1005"/>
      <c r="AL6" s="1005"/>
      <c r="AM6" s="1005"/>
      <c r="AN6" s="1005"/>
      <c r="AO6" s="1006"/>
      <c r="AP6" s="1004"/>
      <c r="AQ6" s="1005"/>
      <c r="AR6" s="1005"/>
      <c r="AS6" s="1005"/>
      <c r="AT6" s="1006"/>
      <c r="AU6" s="1004"/>
      <c r="AV6" s="1005"/>
      <c r="AW6" s="1005"/>
      <c r="AX6" s="1005"/>
      <c r="AY6" s="1016"/>
      <c r="AZ6" s="232"/>
      <c r="BA6" s="232"/>
      <c r="BB6" s="232"/>
      <c r="BC6" s="232"/>
      <c r="BD6" s="232"/>
      <c r="BE6" s="233"/>
      <c r="BF6" s="233"/>
      <c r="BG6" s="233"/>
      <c r="BH6" s="233"/>
      <c r="BI6" s="233"/>
      <c r="BJ6" s="233"/>
      <c r="BK6" s="233"/>
      <c r="BL6" s="233"/>
      <c r="BM6" s="233"/>
      <c r="BN6" s="233"/>
      <c r="BO6" s="233"/>
      <c r="BP6" s="233"/>
      <c r="BQ6" s="998"/>
      <c r="BR6" s="999"/>
      <c r="BS6" s="999"/>
      <c r="BT6" s="999"/>
      <c r="BU6" s="999"/>
      <c r="BV6" s="999"/>
      <c r="BW6" s="999"/>
      <c r="BX6" s="999"/>
      <c r="BY6" s="999"/>
      <c r="BZ6" s="999"/>
      <c r="CA6" s="999"/>
      <c r="CB6" s="999"/>
      <c r="CC6" s="999"/>
      <c r="CD6" s="999"/>
      <c r="CE6" s="999"/>
      <c r="CF6" s="999"/>
      <c r="CG6" s="1000"/>
      <c r="CH6" s="1004"/>
      <c r="CI6" s="1005"/>
      <c r="CJ6" s="1005"/>
      <c r="CK6" s="1005"/>
      <c r="CL6" s="1006"/>
      <c r="CM6" s="1004"/>
      <c r="CN6" s="1005"/>
      <c r="CO6" s="1005"/>
      <c r="CP6" s="1005"/>
      <c r="CQ6" s="1006"/>
      <c r="CR6" s="1004"/>
      <c r="CS6" s="1005"/>
      <c r="CT6" s="1005"/>
      <c r="CU6" s="1005"/>
      <c r="CV6" s="1006"/>
      <c r="CW6" s="1004"/>
      <c r="CX6" s="1005"/>
      <c r="CY6" s="1005"/>
      <c r="CZ6" s="1005"/>
      <c r="DA6" s="1006"/>
      <c r="DB6" s="1004"/>
      <c r="DC6" s="1005"/>
      <c r="DD6" s="1005"/>
      <c r="DE6" s="1005"/>
      <c r="DF6" s="1006"/>
      <c r="DG6" s="1113"/>
      <c r="DH6" s="1114"/>
      <c r="DI6" s="1114"/>
      <c r="DJ6" s="1114"/>
      <c r="DK6" s="1115"/>
      <c r="DL6" s="1113"/>
      <c r="DM6" s="1114"/>
      <c r="DN6" s="1114"/>
      <c r="DO6" s="1114"/>
      <c r="DP6" s="1115"/>
      <c r="DQ6" s="1004"/>
      <c r="DR6" s="1005"/>
      <c r="DS6" s="1005"/>
      <c r="DT6" s="1005"/>
      <c r="DU6" s="1006"/>
      <c r="DV6" s="1004"/>
      <c r="DW6" s="1005"/>
      <c r="DX6" s="1005"/>
      <c r="DY6" s="1005"/>
      <c r="DZ6" s="1016"/>
      <c r="EA6" s="234"/>
    </row>
    <row r="7" spans="1:131" s="235" customFormat="1" ht="26.25" customHeight="1" thickTop="1" x14ac:dyDescent="0.25">
      <c r="A7" s="236">
        <v>1</v>
      </c>
      <c r="B7" s="1057" t="s">
        <v>386</v>
      </c>
      <c r="C7" s="1058"/>
      <c r="D7" s="1058"/>
      <c r="E7" s="1058"/>
      <c r="F7" s="1058"/>
      <c r="G7" s="1058"/>
      <c r="H7" s="1058"/>
      <c r="I7" s="1058"/>
      <c r="J7" s="1058"/>
      <c r="K7" s="1058"/>
      <c r="L7" s="1058"/>
      <c r="M7" s="1058"/>
      <c r="N7" s="1058"/>
      <c r="O7" s="1058"/>
      <c r="P7" s="1059"/>
      <c r="Q7" s="1098">
        <v>4562</v>
      </c>
      <c r="R7" s="1099"/>
      <c r="S7" s="1099"/>
      <c r="T7" s="1099"/>
      <c r="U7" s="1099"/>
      <c r="V7" s="1099">
        <v>4132</v>
      </c>
      <c r="W7" s="1099"/>
      <c r="X7" s="1099"/>
      <c r="Y7" s="1099"/>
      <c r="Z7" s="1099"/>
      <c r="AA7" s="1099">
        <v>430</v>
      </c>
      <c r="AB7" s="1099"/>
      <c r="AC7" s="1099"/>
      <c r="AD7" s="1099"/>
      <c r="AE7" s="1063"/>
      <c r="AF7" s="1100">
        <v>414</v>
      </c>
      <c r="AG7" s="1101"/>
      <c r="AH7" s="1101"/>
      <c r="AI7" s="1101"/>
      <c r="AJ7" s="1102"/>
      <c r="AK7" s="1103">
        <v>0</v>
      </c>
      <c r="AL7" s="1104"/>
      <c r="AM7" s="1104"/>
      <c r="AN7" s="1104"/>
      <c r="AO7" s="1104"/>
      <c r="AP7" s="1104">
        <v>4482</v>
      </c>
      <c r="AQ7" s="1104"/>
      <c r="AR7" s="1104"/>
      <c r="AS7" s="1104"/>
      <c r="AT7" s="1104"/>
      <c r="AU7" s="1105"/>
      <c r="AV7" s="1105"/>
      <c r="AW7" s="1105"/>
      <c r="AX7" s="1105"/>
      <c r="AY7" s="1106"/>
      <c r="AZ7" s="232"/>
      <c r="BA7" s="232"/>
      <c r="BB7" s="232"/>
      <c r="BC7" s="232"/>
      <c r="BD7" s="232"/>
      <c r="BE7" s="233"/>
      <c r="BF7" s="233"/>
      <c r="BG7" s="233"/>
      <c r="BH7" s="233"/>
      <c r="BI7" s="233"/>
      <c r="BJ7" s="233"/>
      <c r="BK7" s="233"/>
      <c r="BL7" s="233"/>
      <c r="BM7" s="233"/>
      <c r="BN7" s="233"/>
      <c r="BO7" s="233"/>
      <c r="BP7" s="233"/>
      <c r="BQ7" s="236">
        <v>1</v>
      </c>
      <c r="BR7" s="237"/>
      <c r="BS7" s="1107" t="s">
        <v>581</v>
      </c>
      <c r="BT7" s="1108"/>
      <c r="BU7" s="1108"/>
      <c r="BV7" s="1108"/>
      <c r="BW7" s="1108"/>
      <c r="BX7" s="1108"/>
      <c r="BY7" s="1108"/>
      <c r="BZ7" s="1108"/>
      <c r="CA7" s="1108"/>
      <c r="CB7" s="1108"/>
      <c r="CC7" s="1108"/>
      <c r="CD7" s="1108"/>
      <c r="CE7" s="1108"/>
      <c r="CF7" s="1108"/>
      <c r="CG7" s="1109"/>
      <c r="CH7" s="1095">
        <v>-14</v>
      </c>
      <c r="CI7" s="1096"/>
      <c r="CJ7" s="1096"/>
      <c r="CK7" s="1096"/>
      <c r="CL7" s="1097"/>
      <c r="CM7" s="1095">
        <v>83</v>
      </c>
      <c r="CN7" s="1096"/>
      <c r="CO7" s="1096"/>
      <c r="CP7" s="1096"/>
      <c r="CQ7" s="1097"/>
      <c r="CR7" s="1095" t="s">
        <v>506</v>
      </c>
      <c r="CS7" s="1096"/>
      <c r="CT7" s="1096"/>
      <c r="CU7" s="1096"/>
      <c r="CV7" s="1097"/>
      <c r="CW7" s="1095">
        <v>12</v>
      </c>
      <c r="CX7" s="1096"/>
      <c r="CY7" s="1096"/>
      <c r="CZ7" s="1096"/>
      <c r="DA7" s="1097"/>
      <c r="DB7" s="1095" t="s">
        <v>506</v>
      </c>
      <c r="DC7" s="1096"/>
      <c r="DD7" s="1096"/>
      <c r="DE7" s="1096"/>
      <c r="DF7" s="1097"/>
      <c r="DG7" s="1095" t="s">
        <v>506</v>
      </c>
      <c r="DH7" s="1096"/>
      <c r="DI7" s="1096"/>
      <c r="DJ7" s="1096"/>
      <c r="DK7" s="1097"/>
      <c r="DL7" s="1095">
        <v>30</v>
      </c>
      <c r="DM7" s="1096"/>
      <c r="DN7" s="1096"/>
      <c r="DO7" s="1096"/>
      <c r="DP7" s="1097"/>
      <c r="DQ7" s="1095">
        <v>9</v>
      </c>
      <c r="DR7" s="1096"/>
      <c r="DS7" s="1096"/>
      <c r="DT7" s="1096"/>
      <c r="DU7" s="1097"/>
      <c r="DV7" s="1107"/>
      <c r="DW7" s="1108"/>
      <c r="DX7" s="1108"/>
      <c r="DY7" s="1108"/>
      <c r="DZ7" s="1122"/>
      <c r="EA7" s="234"/>
    </row>
    <row r="8" spans="1:131" s="235" customFormat="1" ht="26.25" customHeight="1" x14ac:dyDescent="0.25">
      <c r="A8" s="238">
        <v>2</v>
      </c>
      <c r="B8" s="1030"/>
      <c r="C8" s="1031"/>
      <c r="D8" s="1031"/>
      <c r="E8" s="1031"/>
      <c r="F8" s="1031"/>
      <c r="G8" s="1031"/>
      <c r="H8" s="1031"/>
      <c r="I8" s="1031"/>
      <c r="J8" s="1031"/>
      <c r="K8" s="1031"/>
      <c r="L8" s="1031"/>
      <c r="M8" s="1031"/>
      <c r="N8" s="1031"/>
      <c r="O8" s="1031"/>
      <c r="P8" s="1032"/>
      <c r="Q8" s="1038"/>
      <c r="R8" s="1039"/>
      <c r="S8" s="1039"/>
      <c r="T8" s="1039"/>
      <c r="U8" s="1039"/>
      <c r="V8" s="1039"/>
      <c r="W8" s="1039"/>
      <c r="X8" s="1039"/>
      <c r="Y8" s="1039"/>
      <c r="Z8" s="1039"/>
      <c r="AA8" s="1039"/>
      <c r="AB8" s="1039"/>
      <c r="AC8" s="1039"/>
      <c r="AD8" s="1039"/>
      <c r="AE8" s="1040"/>
      <c r="AF8" s="1035"/>
      <c r="AG8" s="1036"/>
      <c r="AH8" s="1036"/>
      <c r="AI8" s="1036"/>
      <c r="AJ8" s="1037"/>
      <c r="AK8" s="1091"/>
      <c r="AL8" s="1092"/>
      <c r="AM8" s="1092"/>
      <c r="AN8" s="1092"/>
      <c r="AO8" s="1092"/>
      <c r="AP8" s="1092"/>
      <c r="AQ8" s="1092"/>
      <c r="AR8" s="1092"/>
      <c r="AS8" s="1092"/>
      <c r="AT8" s="1092"/>
      <c r="AU8" s="1093"/>
      <c r="AV8" s="1093"/>
      <c r="AW8" s="1093"/>
      <c r="AX8" s="1093"/>
      <c r="AY8" s="1094"/>
      <c r="AZ8" s="232"/>
      <c r="BA8" s="232"/>
      <c r="BB8" s="232"/>
      <c r="BC8" s="232"/>
      <c r="BD8" s="232"/>
      <c r="BE8" s="233"/>
      <c r="BF8" s="233"/>
      <c r="BG8" s="233"/>
      <c r="BH8" s="233"/>
      <c r="BI8" s="233"/>
      <c r="BJ8" s="233"/>
      <c r="BK8" s="233"/>
      <c r="BL8" s="233"/>
      <c r="BM8" s="233"/>
      <c r="BN8" s="233"/>
      <c r="BO8" s="233"/>
      <c r="BP8" s="233"/>
      <c r="BQ8" s="238">
        <v>2</v>
      </c>
      <c r="BR8" s="239"/>
      <c r="BS8" s="992"/>
      <c r="BT8" s="993"/>
      <c r="BU8" s="993"/>
      <c r="BV8" s="993"/>
      <c r="BW8" s="993"/>
      <c r="BX8" s="993"/>
      <c r="BY8" s="993"/>
      <c r="BZ8" s="993"/>
      <c r="CA8" s="993"/>
      <c r="CB8" s="993"/>
      <c r="CC8" s="993"/>
      <c r="CD8" s="993"/>
      <c r="CE8" s="993"/>
      <c r="CF8" s="993"/>
      <c r="CG8" s="1014"/>
      <c r="CH8" s="989"/>
      <c r="CI8" s="990"/>
      <c r="CJ8" s="990"/>
      <c r="CK8" s="990"/>
      <c r="CL8" s="991"/>
      <c r="CM8" s="989"/>
      <c r="CN8" s="990"/>
      <c r="CO8" s="990"/>
      <c r="CP8" s="990"/>
      <c r="CQ8" s="991"/>
      <c r="CR8" s="989"/>
      <c r="CS8" s="990"/>
      <c r="CT8" s="990"/>
      <c r="CU8" s="990"/>
      <c r="CV8" s="991"/>
      <c r="CW8" s="989"/>
      <c r="CX8" s="990"/>
      <c r="CY8" s="990"/>
      <c r="CZ8" s="990"/>
      <c r="DA8" s="991"/>
      <c r="DB8" s="989"/>
      <c r="DC8" s="990"/>
      <c r="DD8" s="990"/>
      <c r="DE8" s="990"/>
      <c r="DF8" s="991"/>
      <c r="DG8" s="989"/>
      <c r="DH8" s="990"/>
      <c r="DI8" s="990"/>
      <c r="DJ8" s="990"/>
      <c r="DK8" s="991"/>
      <c r="DL8" s="989"/>
      <c r="DM8" s="990"/>
      <c r="DN8" s="990"/>
      <c r="DO8" s="990"/>
      <c r="DP8" s="991"/>
      <c r="DQ8" s="989"/>
      <c r="DR8" s="990"/>
      <c r="DS8" s="990"/>
      <c r="DT8" s="990"/>
      <c r="DU8" s="991"/>
      <c r="DV8" s="992"/>
      <c r="DW8" s="993"/>
      <c r="DX8" s="993"/>
      <c r="DY8" s="993"/>
      <c r="DZ8" s="994"/>
      <c r="EA8" s="234"/>
    </row>
    <row r="9" spans="1:131" s="235" customFormat="1" ht="26.25" customHeight="1" x14ac:dyDescent="0.25">
      <c r="A9" s="238">
        <v>3</v>
      </c>
      <c r="B9" s="1030"/>
      <c r="C9" s="1031"/>
      <c r="D9" s="1031"/>
      <c r="E9" s="1031"/>
      <c r="F9" s="1031"/>
      <c r="G9" s="1031"/>
      <c r="H9" s="1031"/>
      <c r="I9" s="1031"/>
      <c r="J9" s="1031"/>
      <c r="K9" s="1031"/>
      <c r="L9" s="1031"/>
      <c r="M9" s="1031"/>
      <c r="N9" s="1031"/>
      <c r="O9" s="1031"/>
      <c r="P9" s="1032"/>
      <c r="Q9" s="1038"/>
      <c r="R9" s="1039"/>
      <c r="S9" s="1039"/>
      <c r="T9" s="1039"/>
      <c r="U9" s="1039"/>
      <c r="V9" s="1039"/>
      <c r="W9" s="1039"/>
      <c r="X9" s="1039"/>
      <c r="Y9" s="1039"/>
      <c r="Z9" s="1039"/>
      <c r="AA9" s="1039"/>
      <c r="AB9" s="1039"/>
      <c r="AC9" s="1039"/>
      <c r="AD9" s="1039"/>
      <c r="AE9" s="1040"/>
      <c r="AF9" s="1035"/>
      <c r="AG9" s="1036"/>
      <c r="AH9" s="1036"/>
      <c r="AI9" s="1036"/>
      <c r="AJ9" s="1037"/>
      <c r="AK9" s="1091"/>
      <c r="AL9" s="1092"/>
      <c r="AM9" s="1092"/>
      <c r="AN9" s="1092"/>
      <c r="AO9" s="1092"/>
      <c r="AP9" s="1092"/>
      <c r="AQ9" s="1092"/>
      <c r="AR9" s="1092"/>
      <c r="AS9" s="1092"/>
      <c r="AT9" s="1092"/>
      <c r="AU9" s="1093"/>
      <c r="AV9" s="1093"/>
      <c r="AW9" s="1093"/>
      <c r="AX9" s="1093"/>
      <c r="AY9" s="1094"/>
      <c r="AZ9" s="232"/>
      <c r="BA9" s="232"/>
      <c r="BB9" s="232"/>
      <c r="BC9" s="232"/>
      <c r="BD9" s="232"/>
      <c r="BE9" s="233"/>
      <c r="BF9" s="233"/>
      <c r="BG9" s="233"/>
      <c r="BH9" s="233"/>
      <c r="BI9" s="233"/>
      <c r="BJ9" s="233"/>
      <c r="BK9" s="233"/>
      <c r="BL9" s="233"/>
      <c r="BM9" s="233"/>
      <c r="BN9" s="233"/>
      <c r="BO9" s="233"/>
      <c r="BP9" s="233"/>
      <c r="BQ9" s="238">
        <v>3</v>
      </c>
      <c r="BR9" s="239"/>
      <c r="BS9" s="992"/>
      <c r="BT9" s="993"/>
      <c r="BU9" s="993"/>
      <c r="BV9" s="993"/>
      <c r="BW9" s="993"/>
      <c r="BX9" s="993"/>
      <c r="BY9" s="993"/>
      <c r="BZ9" s="993"/>
      <c r="CA9" s="993"/>
      <c r="CB9" s="993"/>
      <c r="CC9" s="993"/>
      <c r="CD9" s="993"/>
      <c r="CE9" s="993"/>
      <c r="CF9" s="993"/>
      <c r="CG9" s="1014"/>
      <c r="CH9" s="989"/>
      <c r="CI9" s="990"/>
      <c r="CJ9" s="990"/>
      <c r="CK9" s="990"/>
      <c r="CL9" s="991"/>
      <c r="CM9" s="989"/>
      <c r="CN9" s="990"/>
      <c r="CO9" s="990"/>
      <c r="CP9" s="990"/>
      <c r="CQ9" s="991"/>
      <c r="CR9" s="989"/>
      <c r="CS9" s="990"/>
      <c r="CT9" s="990"/>
      <c r="CU9" s="990"/>
      <c r="CV9" s="991"/>
      <c r="CW9" s="989"/>
      <c r="CX9" s="990"/>
      <c r="CY9" s="990"/>
      <c r="CZ9" s="990"/>
      <c r="DA9" s="991"/>
      <c r="DB9" s="989"/>
      <c r="DC9" s="990"/>
      <c r="DD9" s="990"/>
      <c r="DE9" s="990"/>
      <c r="DF9" s="991"/>
      <c r="DG9" s="989"/>
      <c r="DH9" s="990"/>
      <c r="DI9" s="990"/>
      <c r="DJ9" s="990"/>
      <c r="DK9" s="991"/>
      <c r="DL9" s="989"/>
      <c r="DM9" s="990"/>
      <c r="DN9" s="990"/>
      <c r="DO9" s="990"/>
      <c r="DP9" s="991"/>
      <c r="DQ9" s="989"/>
      <c r="DR9" s="990"/>
      <c r="DS9" s="990"/>
      <c r="DT9" s="990"/>
      <c r="DU9" s="991"/>
      <c r="DV9" s="992"/>
      <c r="DW9" s="993"/>
      <c r="DX9" s="993"/>
      <c r="DY9" s="993"/>
      <c r="DZ9" s="994"/>
      <c r="EA9" s="234"/>
    </row>
    <row r="10" spans="1:131" s="235" customFormat="1" ht="26.25" customHeight="1" x14ac:dyDescent="0.25">
      <c r="A10" s="238">
        <v>4</v>
      </c>
      <c r="B10" s="1030"/>
      <c r="C10" s="1031"/>
      <c r="D10" s="1031"/>
      <c r="E10" s="1031"/>
      <c r="F10" s="1031"/>
      <c r="G10" s="1031"/>
      <c r="H10" s="1031"/>
      <c r="I10" s="1031"/>
      <c r="J10" s="1031"/>
      <c r="K10" s="1031"/>
      <c r="L10" s="1031"/>
      <c r="M10" s="1031"/>
      <c r="N10" s="1031"/>
      <c r="O10" s="1031"/>
      <c r="P10" s="1032"/>
      <c r="Q10" s="1038"/>
      <c r="R10" s="1039"/>
      <c r="S10" s="1039"/>
      <c r="T10" s="1039"/>
      <c r="U10" s="1039"/>
      <c r="V10" s="1039"/>
      <c r="W10" s="1039"/>
      <c r="X10" s="1039"/>
      <c r="Y10" s="1039"/>
      <c r="Z10" s="1039"/>
      <c r="AA10" s="1039"/>
      <c r="AB10" s="1039"/>
      <c r="AC10" s="1039"/>
      <c r="AD10" s="1039"/>
      <c r="AE10" s="1040"/>
      <c r="AF10" s="1035"/>
      <c r="AG10" s="1036"/>
      <c r="AH10" s="1036"/>
      <c r="AI10" s="1036"/>
      <c r="AJ10" s="1037"/>
      <c r="AK10" s="1091"/>
      <c r="AL10" s="1092"/>
      <c r="AM10" s="1092"/>
      <c r="AN10" s="1092"/>
      <c r="AO10" s="1092"/>
      <c r="AP10" s="1092"/>
      <c r="AQ10" s="1092"/>
      <c r="AR10" s="1092"/>
      <c r="AS10" s="1092"/>
      <c r="AT10" s="1092"/>
      <c r="AU10" s="1093"/>
      <c r="AV10" s="1093"/>
      <c r="AW10" s="1093"/>
      <c r="AX10" s="1093"/>
      <c r="AY10" s="1094"/>
      <c r="AZ10" s="232"/>
      <c r="BA10" s="232"/>
      <c r="BB10" s="232"/>
      <c r="BC10" s="232"/>
      <c r="BD10" s="232"/>
      <c r="BE10" s="233"/>
      <c r="BF10" s="233"/>
      <c r="BG10" s="233"/>
      <c r="BH10" s="233"/>
      <c r="BI10" s="233"/>
      <c r="BJ10" s="233"/>
      <c r="BK10" s="233"/>
      <c r="BL10" s="233"/>
      <c r="BM10" s="233"/>
      <c r="BN10" s="233"/>
      <c r="BO10" s="233"/>
      <c r="BP10" s="233"/>
      <c r="BQ10" s="238">
        <v>4</v>
      </c>
      <c r="BR10" s="239"/>
      <c r="BS10" s="992"/>
      <c r="BT10" s="993"/>
      <c r="BU10" s="993"/>
      <c r="BV10" s="993"/>
      <c r="BW10" s="993"/>
      <c r="BX10" s="993"/>
      <c r="BY10" s="993"/>
      <c r="BZ10" s="993"/>
      <c r="CA10" s="993"/>
      <c r="CB10" s="993"/>
      <c r="CC10" s="993"/>
      <c r="CD10" s="993"/>
      <c r="CE10" s="993"/>
      <c r="CF10" s="993"/>
      <c r="CG10" s="1014"/>
      <c r="CH10" s="989"/>
      <c r="CI10" s="990"/>
      <c r="CJ10" s="990"/>
      <c r="CK10" s="990"/>
      <c r="CL10" s="991"/>
      <c r="CM10" s="989"/>
      <c r="CN10" s="990"/>
      <c r="CO10" s="990"/>
      <c r="CP10" s="990"/>
      <c r="CQ10" s="991"/>
      <c r="CR10" s="989"/>
      <c r="CS10" s="990"/>
      <c r="CT10" s="990"/>
      <c r="CU10" s="990"/>
      <c r="CV10" s="991"/>
      <c r="CW10" s="989"/>
      <c r="CX10" s="990"/>
      <c r="CY10" s="990"/>
      <c r="CZ10" s="990"/>
      <c r="DA10" s="991"/>
      <c r="DB10" s="989"/>
      <c r="DC10" s="990"/>
      <c r="DD10" s="990"/>
      <c r="DE10" s="990"/>
      <c r="DF10" s="991"/>
      <c r="DG10" s="989"/>
      <c r="DH10" s="990"/>
      <c r="DI10" s="990"/>
      <c r="DJ10" s="990"/>
      <c r="DK10" s="991"/>
      <c r="DL10" s="989"/>
      <c r="DM10" s="990"/>
      <c r="DN10" s="990"/>
      <c r="DO10" s="990"/>
      <c r="DP10" s="991"/>
      <c r="DQ10" s="989"/>
      <c r="DR10" s="990"/>
      <c r="DS10" s="990"/>
      <c r="DT10" s="990"/>
      <c r="DU10" s="991"/>
      <c r="DV10" s="992"/>
      <c r="DW10" s="993"/>
      <c r="DX10" s="993"/>
      <c r="DY10" s="993"/>
      <c r="DZ10" s="994"/>
      <c r="EA10" s="234"/>
    </row>
    <row r="11" spans="1:131" s="235" customFormat="1" ht="26.25" customHeight="1" x14ac:dyDescent="0.25">
      <c r="A11" s="238">
        <v>5</v>
      </c>
      <c r="B11" s="1030"/>
      <c r="C11" s="1031"/>
      <c r="D11" s="1031"/>
      <c r="E11" s="1031"/>
      <c r="F11" s="1031"/>
      <c r="G11" s="1031"/>
      <c r="H11" s="1031"/>
      <c r="I11" s="1031"/>
      <c r="J11" s="1031"/>
      <c r="K11" s="1031"/>
      <c r="L11" s="1031"/>
      <c r="M11" s="1031"/>
      <c r="N11" s="1031"/>
      <c r="O11" s="1031"/>
      <c r="P11" s="1032"/>
      <c r="Q11" s="1038"/>
      <c r="R11" s="1039"/>
      <c r="S11" s="1039"/>
      <c r="T11" s="1039"/>
      <c r="U11" s="1039"/>
      <c r="V11" s="1039"/>
      <c r="W11" s="1039"/>
      <c r="X11" s="1039"/>
      <c r="Y11" s="1039"/>
      <c r="Z11" s="1039"/>
      <c r="AA11" s="1039"/>
      <c r="AB11" s="1039"/>
      <c r="AC11" s="1039"/>
      <c r="AD11" s="1039"/>
      <c r="AE11" s="1040"/>
      <c r="AF11" s="1035"/>
      <c r="AG11" s="1036"/>
      <c r="AH11" s="1036"/>
      <c r="AI11" s="1036"/>
      <c r="AJ11" s="1037"/>
      <c r="AK11" s="1091"/>
      <c r="AL11" s="1092"/>
      <c r="AM11" s="1092"/>
      <c r="AN11" s="1092"/>
      <c r="AO11" s="1092"/>
      <c r="AP11" s="1092"/>
      <c r="AQ11" s="1092"/>
      <c r="AR11" s="1092"/>
      <c r="AS11" s="1092"/>
      <c r="AT11" s="1092"/>
      <c r="AU11" s="1093"/>
      <c r="AV11" s="1093"/>
      <c r="AW11" s="1093"/>
      <c r="AX11" s="1093"/>
      <c r="AY11" s="1094"/>
      <c r="AZ11" s="232"/>
      <c r="BA11" s="232"/>
      <c r="BB11" s="232"/>
      <c r="BC11" s="232"/>
      <c r="BD11" s="232"/>
      <c r="BE11" s="233"/>
      <c r="BF11" s="233"/>
      <c r="BG11" s="233"/>
      <c r="BH11" s="233"/>
      <c r="BI11" s="233"/>
      <c r="BJ11" s="233"/>
      <c r="BK11" s="233"/>
      <c r="BL11" s="233"/>
      <c r="BM11" s="233"/>
      <c r="BN11" s="233"/>
      <c r="BO11" s="233"/>
      <c r="BP11" s="233"/>
      <c r="BQ11" s="238">
        <v>5</v>
      </c>
      <c r="BR11" s="239"/>
      <c r="BS11" s="992"/>
      <c r="BT11" s="993"/>
      <c r="BU11" s="993"/>
      <c r="BV11" s="993"/>
      <c r="BW11" s="993"/>
      <c r="BX11" s="993"/>
      <c r="BY11" s="993"/>
      <c r="BZ11" s="993"/>
      <c r="CA11" s="993"/>
      <c r="CB11" s="993"/>
      <c r="CC11" s="993"/>
      <c r="CD11" s="993"/>
      <c r="CE11" s="993"/>
      <c r="CF11" s="993"/>
      <c r="CG11" s="1014"/>
      <c r="CH11" s="989"/>
      <c r="CI11" s="990"/>
      <c r="CJ11" s="990"/>
      <c r="CK11" s="990"/>
      <c r="CL11" s="991"/>
      <c r="CM11" s="989"/>
      <c r="CN11" s="990"/>
      <c r="CO11" s="990"/>
      <c r="CP11" s="990"/>
      <c r="CQ11" s="991"/>
      <c r="CR11" s="989"/>
      <c r="CS11" s="990"/>
      <c r="CT11" s="990"/>
      <c r="CU11" s="990"/>
      <c r="CV11" s="991"/>
      <c r="CW11" s="989"/>
      <c r="CX11" s="990"/>
      <c r="CY11" s="990"/>
      <c r="CZ11" s="990"/>
      <c r="DA11" s="991"/>
      <c r="DB11" s="989"/>
      <c r="DC11" s="990"/>
      <c r="DD11" s="990"/>
      <c r="DE11" s="990"/>
      <c r="DF11" s="991"/>
      <c r="DG11" s="989"/>
      <c r="DH11" s="990"/>
      <c r="DI11" s="990"/>
      <c r="DJ11" s="990"/>
      <c r="DK11" s="991"/>
      <c r="DL11" s="989"/>
      <c r="DM11" s="990"/>
      <c r="DN11" s="990"/>
      <c r="DO11" s="990"/>
      <c r="DP11" s="991"/>
      <c r="DQ11" s="989"/>
      <c r="DR11" s="990"/>
      <c r="DS11" s="990"/>
      <c r="DT11" s="990"/>
      <c r="DU11" s="991"/>
      <c r="DV11" s="992"/>
      <c r="DW11" s="993"/>
      <c r="DX11" s="993"/>
      <c r="DY11" s="993"/>
      <c r="DZ11" s="994"/>
      <c r="EA11" s="234"/>
    </row>
    <row r="12" spans="1:131" s="235" customFormat="1" ht="26.25" customHeight="1" x14ac:dyDescent="0.25">
      <c r="A12" s="238">
        <v>6</v>
      </c>
      <c r="B12" s="1030"/>
      <c r="C12" s="1031"/>
      <c r="D12" s="1031"/>
      <c r="E12" s="1031"/>
      <c r="F12" s="1031"/>
      <c r="G12" s="1031"/>
      <c r="H12" s="1031"/>
      <c r="I12" s="1031"/>
      <c r="J12" s="1031"/>
      <c r="K12" s="1031"/>
      <c r="L12" s="1031"/>
      <c r="M12" s="1031"/>
      <c r="N12" s="1031"/>
      <c r="O12" s="1031"/>
      <c r="P12" s="1032"/>
      <c r="Q12" s="1038"/>
      <c r="R12" s="1039"/>
      <c r="S12" s="1039"/>
      <c r="T12" s="1039"/>
      <c r="U12" s="1039"/>
      <c r="V12" s="1039"/>
      <c r="W12" s="1039"/>
      <c r="X12" s="1039"/>
      <c r="Y12" s="1039"/>
      <c r="Z12" s="1039"/>
      <c r="AA12" s="1039"/>
      <c r="AB12" s="1039"/>
      <c r="AC12" s="1039"/>
      <c r="AD12" s="1039"/>
      <c r="AE12" s="1040"/>
      <c r="AF12" s="1035"/>
      <c r="AG12" s="1036"/>
      <c r="AH12" s="1036"/>
      <c r="AI12" s="1036"/>
      <c r="AJ12" s="1037"/>
      <c r="AK12" s="1091"/>
      <c r="AL12" s="1092"/>
      <c r="AM12" s="1092"/>
      <c r="AN12" s="1092"/>
      <c r="AO12" s="1092"/>
      <c r="AP12" s="1092"/>
      <c r="AQ12" s="1092"/>
      <c r="AR12" s="1092"/>
      <c r="AS12" s="1092"/>
      <c r="AT12" s="1092"/>
      <c r="AU12" s="1093"/>
      <c r="AV12" s="1093"/>
      <c r="AW12" s="1093"/>
      <c r="AX12" s="1093"/>
      <c r="AY12" s="1094"/>
      <c r="AZ12" s="232"/>
      <c r="BA12" s="232"/>
      <c r="BB12" s="232"/>
      <c r="BC12" s="232"/>
      <c r="BD12" s="232"/>
      <c r="BE12" s="233"/>
      <c r="BF12" s="233"/>
      <c r="BG12" s="233"/>
      <c r="BH12" s="233"/>
      <c r="BI12" s="233"/>
      <c r="BJ12" s="233"/>
      <c r="BK12" s="233"/>
      <c r="BL12" s="233"/>
      <c r="BM12" s="233"/>
      <c r="BN12" s="233"/>
      <c r="BO12" s="233"/>
      <c r="BP12" s="233"/>
      <c r="BQ12" s="238">
        <v>6</v>
      </c>
      <c r="BR12" s="239"/>
      <c r="BS12" s="992"/>
      <c r="BT12" s="993"/>
      <c r="BU12" s="993"/>
      <c r="BV12" s="993"/>
      <c r="BW12" s="993"/>
      <c r="BX12" s="993"/>
      <c r="BY12" s="993"/>
      <c r="BZ12" s="993"/>
      <c r="CA12" s="993"/>
      <c r="CB12" s="993"/>
      <c r="CC12" s="993"/>
      <c r="CD12" s="993"/>
      <c r="CE12" s="993"/>
      <c r="CF12" s="993"/>
      <c r="CG12" s="1014"/>
      <c r="CH12" s="989"/>
      <c r="CI12" s="990"/>
      <c r="CJ12" s="990"/>
      <c r="CK12" s="990"/>
      <c r="CL12" s="991"/>
      <c r="CM12" s="989"/>
      <c r="CN12" s="990"/>
      <c r="CO12" s="990"/>
      <c r="CP12" s="990"/>
      <c r="CQ12" s="991"/>
      <c r="CR12" s="989"/>
      <c r="CS12" s="990"/>
      <c r="CT12" s="990"/>
      <c r="CU12" s="990"/>
      <c r="CV12" s="991"/>
      <c r="CW12" s="989"/>
      <c r="CX12" s="990"/>
      <c r="CY12" s="990"/>
      <c r="CZ12" s="990"/>
      <c r="DA12" s="991"/>
      <c r="DB12" s="989"/>
      <c r="DC12" s="990"/>
      <c r="DD12" s="990"/>
      <c r="DE12" s="990"/>
      <c r="DF12" s="991"/>
      <c r="DG12" s="989"/>
      <c r="DH12" s="990"/>
      <c r="DI12" s="990"/>
      <c r="DJ12" s="990"/>
      <c r="DK12" s="991"/>
      <c r="DL12" s="989"/>
      <c r="DM12" s="990"/>
      <c r="DN12" s="990"/>
      <c r="DO12" s="990"/>
      <c r="DP12" s="991"/>
      <c r="DQ12" s="989"/>
      <c r="DR12" s="990"/>
      <c r="DS12" s="990"/>
      <c r="DT12" s="990"/>
      <c r="DU12" s="991"/>
      <c r="DV12" s="992"/>
      <c r="DW12" s="993"/>
      <c r="DX12" s="993"/>
      <c r="DY12" s="993"/>
      <c r="DZ12" s="994"/>
      <c r="EA12" s="234"/>
    </row>
    <row r="13" spans="1:131" s="235" customFormat="1" ht="26.25" customHeight="1" x14ac:dyDescent="0.25">
      <c r="A13" s="238">
        <v>7</v>
      </c>
      <c r="B13" s="1030"/>
      <c r="C13" s="1031"/>
      <c r="D13" s="1031"/>
      <c r="E13" s="1031"/>
      <c r="F13" s="1031"/>
      <c r="G13" s="1031"/>
      <c r="H13" s="1031"/>
      <c r="I13" s="1031"/>
      <c r="J13" s="1031"/>
      <c r="K13" s="1031"/>
      <c r="L13" s="1031"/>
      <c r="M13" s="1031"/>
      <c r="N13" s="1031"/>
      <c r="O13" s="1031"/>
      <c r="P13" s="1032"/>
      <c r="Q13" s="1038"/>
      <c r="R13" s="1039"/>
      <c r="S13" s="1039"/>
      <c r="T13" s="1039"/>
      <c r="U13" s="1039"/>
      <c r="V13" s="1039"/>
      <c r="W13" s="1039"/>
      <c r="X13" s="1039"/>
      <c r="Y13" s="1039"/>
      <c r="Z13" s="1039"/>
      <c r="AA13" s="1039"/>
      <c r="AB13" s="1039"/>
      <c r="AC13" s="1039"/>
      <c r="AD13" s="1039"/>
      <c r="AE13" s="1040"/>
      <c r="AF13" s="1035"/>
      <c r="AG13" s="1036"/>
      <c r="AH13" s="1036"/>
      <c r="AI13" s="1036"/>
      <c r="AJ13" s="1037"/>
      <c r="AK13" s="1091"/>
      <c r="AL13" s="1092"/>
      <c r="AM13" s="1092"/>
      <c r="AN13" s="1092"/>
      <c r="AO13" s="1092"/>
      <c r="AP13" s="1092"/>
      <c r="AQ13" s="1092"/>
      <c r="AR13" s="1092"/>
      <c r="AS13" s="1092"/>
      <c r="AT13" s="1092"/>
      <c r="AU13" s="1093"/>
      <c r="AV13" s="1093"/>
      <c r="AW13" s="1093"/>
      <c r="AX13" s="1093"/>
      <c r="AY13" s="1094"/>
      <c r="AZ13" s="232"/>
      <c r="BA13" s="232"/>
      <c r="BB13" s="232"/>
      <c r="BC13" s="232"/>
      <c r="BD13" s="232"/>
      <c r="BE13" s="233"/>
      <c r="BF13" s="233"/>
      <c r="BG13" s="233"/>
      <c r="BH13" s="233"/>
      <c r="BI13" s="233"/>
      <c r="BJ13" s="233"/>
      <c r="BK13" s="233"/>
      <c r="BL13" s="233"/>
      <c r="BM13" s="233"/>
      <c r="BN13" s="233"/>
      <c r="BO13" s="233"/>
      <c r="BP13" s="233"/>
      <c r="BQ13" s="238">
        <v>7</v>
      </c>
      <c r="BR13" s="239"/>
      <c r="BS13" s="992"/>
      <c r="BT13" s="993"/>
      <c r="BU13" s="993"/>
      <c r="BV13" s="993"/>
      <c r="BW13" s="993"/>
      <c r="BX13" s="993"/>
      <c r="BY13" s="993"/>
      <c r="BZ13" s="993"/>
      <c r="CA13" s="993"/>
      <c r="CB13" s="993"/>
      <c r="CC13" s="993"/>
      <c r="CD13" s="993"/>
      <c r="CE13" s="993"/>
      <c r="CF13" s="993"/>
      <c r="CG13" s="1014"/>
      <c r="CH13" s="989"/>
      <c r="CI13" s="990"/>
      <c r="CJ13" s="990"/>
      <c r="CK13" s="990"/>
      <c r="CL13" s="991"/>
      <c r="CM13" s="989"/>
      <c r="CN13" s="990"/>
      <c r="CO13" s="990"/>
      <c r="CP13" s="990"/>
      <c r="CQ13" s="991"/>
      <c r="CR13" s="989"/>
      <c r="CS13" s="990"/>
      <c r="CT13" s="990"/>
      <c r="CU13" s="990"/>
      <c r="CV13" s="991"/>
      <c r="CW13" s="989"/>
      <c r="CX13" s="990"/>
      <c r="CY13" s="990"/>
      <c r="CZ13" s="990"/>
      <c r="DA13" s="991"/>
      <c r="DB13" s="989"/>
      <c r="DC13" s="990"/>
      <c r="DD13" s="990"/>
      <c r="DE13" s="990"/>
      <c r="DF13" s="991"/>
      <c r="DG13" s="989"/>
      <c r="DH13" s="990"/>
      <c r="DI13" s="990"/>
      <c r="DJ13" s="990"/>
      <c r="DK13" s="991"/>
      <c r="DL13" s="989"/>
      <c r="DM13" s="990"/>
      <c r="DN13" s="990"/>
      <c r="DO13" s="990"/>
      <c r="DP13" s="991"/>
      <c r="DQ13" s="989"/>
      <c r="DR13" s="990"/>
      <c r="DS13" s="990"/>
      <c r="DT13" s="990"/>
      <c r="DU13" s="991"/>
      <c r="DV13" s="992"/>
      <c r="DW13" s="993"/>
      <c r="DX13" s="993"/>
      <c r="DY13" s="993"/>
      <c r="DZ13" s="994"/>
      <c r="EA13" s="234"/>
    </row>
    <row r="14" spans="1:131" s="235" customFormat="1" ht="26.25" customHeight="1" x14ac:dyDescent="0.25">
      <c r="A14" s="238">
        <v>8</v>
      </c>
      <c r="B14" s="1030"/>
      <c r="C14" s="1031"/>
      <c r="D14" s="1031"/>
      <c r="E14" s="1031"/>
      <c r="F14" s="1031"/>
      <c r="G14" s="1031"/>
      <c r="H14" s="1031"/>
      <c r="I14" s="1031"/>
      <c r="J14" s="1031"/>
      <c r="K14" s="1031"/>
      <c r="L14" s="1031"/>
      <c r="M14" s="1031"/>
      <c r="N14" s="1031"/>
      <c r="O14" s="1031"/>
      <c r="P14" s="1032"/>
      <c r="Q14" s="1038"/>
      <c r="R14" s="1039"/>
      <c r="S14" s="1039"/>
      <c r="T14" s="1039"/>
      <c r="U14" s="1039"/>
      <c r="V14" s="1039"/>
      <c r="W14" s="1039"/>
      <c r="X14" s="1039"/>
      <c r="Y14" s="1039"/>
      <c r="Z14" s="1039"/>
      <c r="AA14" s="1039"/>
      <c r="AB14" s="1039"/>
      <c r="AC14" s="1039"/>
      <c r="AD14" s="1039"/>
      <c r="AE14" s="1040"/>
      <c r="AF14" s="1035"/>
      <c r="AG14" s="1036"/>
      <c r="AH14" s="1036"/>
      <c r="AI14" s="1036"/>
      <c r="AJ14" s="1037"/>
      <c r="AK14" s="1091"/>
      <c r="AL14" s="1092"/>
      <c r="AM14" s="1092"/>
      <c r="AN14" s="1092"/>
      <c r="AO14" s="1092"/>
      <c r="AP14" s="1092"/>
      <c r="AQ14" s="1092"/>
      <c r="AR14" s="1092"/>
      <c r="AS14" s="1092"/>
      <c r="AT14" s="1092"/>
      <c r="AU14" s="1093"/>
      <c r="AV14" s="1093"/>
      <c r="AW14" s="1093"/>
      <c r="AX14" s="1093"/>
      <c r="AY14" s="1094"/>
      <c r="AZ14" s="232"/>
      <c r="BA14" s="232"/>
      <c r="BB14" s="232"/>
      <c r="BC14" s="232"/>
      <c r="BD14" s="232"/>
      <c r="BE14" s="233"/>
      <c r="BF14" s="233"/>
      <c r="BG14" s="233"/>
      <c r="BH14" s="233"/>
      <c r="BI14" s="233"/>
      <c r="BJ14" s="233"/>
      <c r="BK14" s="233"/>
      <c r="BL14" s="233"/>
      <c r="BM14" s="233"/>
      <c r="BN14" s="233"/>
      <c r="BO14" s="233"/>
      <c r="BP14" s="233"/>
      <c r="BQ14" s="238">
        <v>8</v>
      </c>
      <c r="BR14" s="239"/>
      <c r="BS14" s="992"/>
      <c r="BT14" s="993"/>
      <c r="BU14" s="993"/>
      <c r="BV14" s="993"/>
      <c r="BW14" s="993"/>
      <c r="BX14" s="993"/>
      <c r="BY14" s="993"/>
      <c r="BZ14" s="993"/>
      <c r="CA14" s="993"/>
      <c r="CB14" s="993"/>
      <c r="CC14" s="993"/>
      <c r="CD14" s="993"/>
      <c r="CE14" s="993"/>
      <c r="CF14" s="993"/>
      <c r="CG14" s="1014"/>
      <c r="CH14" s="989"/>
      <c r="CI14" s="990"/>
      <c r="CJ14" s="990"/>
      <c r="CK14" s="990"/>
      <c r="CL14" s="991"/>
      <c r="CM14" s="989"/>
      <c r="CN14" s="990"/>
      <c r="CO14" s="990"/>
      <c r="CP14" s="990"/>
      <c r="CQ14" s="991"/>
      <c r="CR14" s="989"/>
      <c r="CS14" s="990"/>
      <c r="CT14" s="990"/>
      <c r="CU14" s="990"/>
      <c r="CV14" s="991"/>
      <c r="CW14" s="989"/>
      <c r="CX14" s="990"/>
      <c r="CY14" s="990"/>
      <c r="CZ14" s="990"/>
      <c r="DA14" s="991"/>
      <c r="DB14" s="989"/>
      <c r="DC14" s="990"/>
      <c r="DD14" s="990"/>
      <c r="DE14" s="990"/>
      <c r="DF14" s="991"/>
      <c r="DG14" s="989"/>
      <c r="DH14" s="990"/>
      <c r="DI14" s="990"/>
      <c r="DJ14" s="990"/>
      <c r="DK14" s="991"/>
      <c r="DL14" s="989"/>
      <c r="DM14" s="990"/>
      <c r="DN14" s="990"/>
      <c r="DO14" s="990"/>
      <c r="DP14" s="991"/>
      <c r="DQ14" s="989"/>
      <c r="DR14" s="990"/>
      <c r="DS14" s="990"/>
      <c r="DT14" s="990"/>
      <c r="DU14" s="991"/>
      <c r="DV14" s="992"/>
      <c r="DW14" s="993"/>
      <c r="DX14" s="993"/>
      <c r="DY14" s="993"/>
      <c r="DZ14" s="994"/>
      <c r="EA14" s="234"/>
    </row>
    <row r="15" spans="1:131" s="235" customFormat="1" ht="26.25" customHeight="1" x14ac:dyDescent="0.25">
      <c r="A15" s="238">
        <v>9</v>
      </c>
      <c r="B15" s="1030"/>
      <c r="C15" s="1031"/>
      <c r="D15" s="1031"/>
      <c r="E15" s="1031"/>
      <c r="F15" s="1031"/>
      <c r="G15" s="1031"/>
      <c r="H15" s="1031"/>
      <c r="I15" s="1031"/>
      <c r="J15" s="1031"/>
      <c r="K15" s="1031"/>
      <c r="L15" s="1031"/>
      <c r="M15" s="1031"/>
      <c r="N15" s="1031"/>
      <c r="O15" s="1031"/>
      <c r="P15" s="1032"/>
      <c r="Q15" s="1038"/>
      <c r="R15" s="1039"/>
      <c r="S15" s="1039"/>
      <c r="T15" s="1039"/>
      <c r="U15" s="1039"/>
      <c r="V15" s="1039"/>
      <c r="W15" s="1039"/>
      <c r="X15" s="1039"/>
      <c r="Y15" s="1039"/>
      <c r="Z15" s="1039"/>
      <c r="AA15" s="1039"/>
      <c r="AB15" s="1039"/>
      <c r="AC15" s="1039"/>
      <c r="AD15" s="1039"/>
      <c r="AE15" s="1040"/>
      <c r="AF15" s="1035"/>
      <c r="AG15" s="1036"/>
      <c r="AH15" s="1036"/>
      <c r="AI15" s="1036"/>
      <c r="AJ15" s="1037"/>
      <c r="AK15" s="1091"/>
      <c r="AL15" s="1092"/>
      <c r="AM15" s="1092"/>
      <c r="AN15" s="1092"/>
      <c r="AO15" s="1092"/>
      <c r="AP15" s="1092"/>
      <c r="AQ15" s="1092"/>
      <c r="AR15" s="1092"/>
      <c r="AS15" s="1092"/>
      <c r="AT15" s="1092"/>
      <c r="AU15" s="1093"/>
      <c r="AV15" s="1093"/>
      <c r="AW15" s="1093"/>
      <c r="AX15" s="1093"/>
      <c r="AY15" s="1094"/>
      <c r="AZ15" s="232"/>
      <c r="BA15" s="232"/>
      <c r="BB15" s="232"/>
      <c r="BC15" s="232"/>
      <c r="BD15" s="232"/>
      <c r="BE15" s="233"/>
      <c r="BF15" s="233"/>
      <c r="BG15" s="233"/>
      <c r="BH15" s="233"/>
      <c r="BI15" s="233"/>
      <c r="BJ15" s="233"/>
      <c r="BK15" s="233"/>
      <c r="BL15" s="233"/>
      <c r="BM15" s="233"/>
      <c r="BN15" s="233"/>
      <c r="BO15" s="233"/>
      <c r="BP15" s="233"/>
      <c r="BQ15" s="238">
        <v>9</v>
      </c>
      <c r="BR15" s="239"/>
      <c r="BS15" s="992"/>
      <c r="BT15" s="993"/>
      <c r="BU15" s="993"/>
      <c r="BV15" s="993"/>
      <c r="BW15" s="993"/>
      <c r="BX15" s="993"/>
      <c r="BY15" s="993"/>
      <c r="BZ15" s="993"/>
      <c r="CA15" s="993"/>
      <c r="CB15" s="993"/>
      <c r="CC15" s="993"/>
      <c r="CD15" s="993"/>
      <c r="CE15" s="993"/>
      <c r="CF15" s="993"/>
      <c r="CG15" s="1014"/>
      <c r="CH15" s="989"/>
      <c r="CI15" s="990"/>
      <c r="CJ15" s="990"/>
      <c r="CK15" s="990"/>
      <c r="CL15" s="991"/>
      <c r="CM15" s="989"/>
      <c r="CN15" s="990"/>
      <c r="CO15" s="990"/>
      <c r="CP15" s="990"/>
      <c r="CQ15" s="991"/>
      <c r="CR15" s="989"/>
      <c r="CS15" s="990"/>
      <c r="CT15" s="990"/>
      <c r="CU15" s="990"/>
      <c r="CV15" s="991"/>
      <c r="CW15" s="989"/>
      <c r="CX15" s="990"/>
      <c r="CY15" s="990"/>
      <c r="CZ15" s="990"/>
      <c r="DA15" s="991"/>
      <c r="DB15" s="989"/>
      <c r="DC15" s="990"/>
      <c r="DD15" s="990"/>
      <c r="DE15" s="990"/>
      <c r="DF15" s="991"/>
      <c r="DG15" s="989"/>
      <c r="DH15" s="990"/>
      <c r="DI15" s="990"/>
      <c r="DJ15" s="990"/>
      <c r="DK15" s="991"/>
      <c r="DL15" s="989"/>
      <c r="DM15" s="990"/>
      <c r="DN15" s="990"/>
      <c r="DO15" s="990"/>
      <c r="DP15" s="991"/>
      <c r="DQ15" s="989"/>
      <c r="DR15" s="990"/>
      <c r="DS15" s="990"/>
      <c r="DT15" s="990"/>
      <c r="DU15" s="991"/>
      <c r="DV15" s="992"/>
      <c r="DW15" s="993"/>
      <c r="DX15" s="993"/>
      <c r="DY15" s="993"/>
      <c r="DZ15" s="994"/>
      <c r="EA15" s="234"/>
    </row>
    <row r="16" spans="1:131" s="235" customFormat="1" ht="26.25" customHeight="1" x14ac:dyDescent="0.25">
      <c r="A16" s="238">
        <v>10</v>
      </c>
      <c r="B16" s="1030"/>
      <c r="C16" s="1031"/>
      <c r="D16" s="1031"/>
      <c r="E16" s="1031"/>
      <c r="F16" s="1031"/>
      <c r="G16" s="1031"/>
      <c r="H16" s="1031"/>
      <c r="I16" s="1031"/>
      <c r="J16" s="1031"/>
      <c r="K16" s="1031"/>
      <c r="L16" s="1031"/>
      <c r="M16" s="1031"/>
      <c r="N16" s="1031"/>
      <c r="O16" s="1031"/>
      <c r="P16" s="1032"/>
      <c r="Q16" s="1038"/>
      <c r="R16" s="1039"/>
      <c r="S16" s="1039"/>
      <c r="T16" s="1039"/>
      <c r="U16" s="1039"/>
      <c r="V16" s="1039"/>
      <c r="W16" s="1039"/>
      <c r="X16" s="1039"/>
      <c r="Y16" s="1039"/>
      <c r="Z16" s="1039"/>
      <c r="AA16" s="1039"/>
      <c r="AB16" s="1039"/>
      <c r="AC16" s="1039"/>
      <c r="AD16" s="1039"/>
      <c r="AE16" s="1040"/>
      <c r="AF16" s="1035"/>
      <c r="AG16" s="1036"/>
      <c r="AH16" s="1036"/>
      <c r="AI16" s="1036"/>
      <c r="AJ16" s="1037"/>
      <c r="AK16" s="1091"/>
      <c r="AL16" s="1092"/>
      <c r="AM16" s="1092"/>
      <c r="AN16" s="1092"/>
      <c r="AO16" s="1092"/>
      <c r="AP16" s="1092"/>
      <c r="AQ16" s="1092"/>
      <c r="AR16" s="1092"/>
      <c r="AS16" s="1092"/>
      <c r="AT16" s="1092"/>
      <c r="AU16" s="1093"/>
      <c r="AV16" s="1093"/>
      <c r="AW16" s="1093"/>
      <c r="AX16" s="1093"/>
      <c r="AY16" s="1094"/>
      <c r="AZ16" s="232"/>
      <c r="BA16" s="232"/>
      <c r="BB16" s="232"/>
      <c r="BC16" s="232"/>
      <c r="BD16" s="232"/>
      <c r="BE16" s="233"/>
      <c r="BF16" s="233"/>
      <c r="BG16" s="233"/>
      <c r="BH16" s="233"/>
      <c r="BI16" s="233"/>
      <c r="BJ16" s="233"/>
      <c r="BK16" s="233"/>
      <c r="BL16" s="233"/>
      <c r="BM16" s="233"/>
      <c r="BN16" s="233"/>
      <c r="BO16" s="233"/>
      <c r="BP16" s="233"/>
      <c r="BQ16" s="238">
        <v>10</v>
      </c>
      <c r="BR16" s="239"/>
      <c r="BS16" s="992"/>
      <c r="BT16" s="993"/>
      <c r="BU16" s="993"/>
      <c r="BV16" s="993"/>
      <c r="BW16" s="993"/>
      <c r="BX16" s="993"/>
      <c r="BY16" s="993"/>
      <c r="BZ16" s="993"/>
      <c r="CA16" s="993"/>
      <c r="CB16" s="993"/>
      <c r="CC16" s="993"/>
      <c r="CD16" s="993"/>
      <c r="CE16" s="993"/>
      <c r="CF16" s="993"/>
      <c r="CG16" s="1014"/>
      <c r="CH16" s="989"/>
      <c r="CI16" s="990"/>
      <c r="CJ16" s="990"/>
      <c r="CK16" s="990"/>
      <c r="CL16" s="991"/>
      <c r="CM16" s="989"/>
      <c r="CN16" s="990"/>
      <c r="CO16" s="990"/>
      <c r="CP16" s="990"/>
      <c r="CQ16" s="991"/>
      <c r="CR16" s="989"/>
      <c r="CS16" s="990"/>
      <c r="CT16" s="990"/>
      <c r="CU16" s="990"/>
      <c r="CV16" s="991"/>
      <c r="CW16" s="989"/>
      <c r="CX16" s="990"/>
      <c r="CY16" s="990"/>
      <c r="CZ16" s="990"/>
      <c r="DA16" s="991"/>
      <c r="DB16" s="989"/>
      <c r="DC16" s="990"/>
      <c r="DD16" s="990"/>
      <c r="DE16" s="990"/>
      <c r="DF16" s="991"/>
      <c r="DG16" s="989"/>
      <c r="DH16" s="990"/>
      <c r="DI16" s="990"/>
      <c r="DJ16" s="990"/>
      <c r="DK16" s="991"/>
      <c r="DL16" s="989"/>
      <c r="DM16" s="990"/>
      <c r="DN16" s="990"/>
      <c r="DO16" s="990"/>
      <c r="DP16" s="991"/>
      <c r="DQ16" s="989"/>
      <c r="DR16" s="990"/>
      <c r="DS16" s="990"/>
      <c r="DT16" s="990"/>
      <c r="DU16" s="991"/>
      <c r="DV16" s="992"/>
      <c r="DW16" s="993"/>
      <c r="DX16" s="993"/>
      <c r="DY16" s="993"/>
      <c r="DZ16" s="994"/>
      <c r="EA16" s="234"/>
    </row>
    <row r="17" spans="1:131" s="235" customFormat="1" ht="26.25" customHeight="1" x14ac:dyDescent="0.25">
      <c r="A17" s="238">
        <v>11</v>
      </c>
      <c r="B17" s="1030"/>
      <c r="C17" s="1031"/>
      <c r="D17" s="1031"/>
      <c r="E17" s="1031"/>
      <c r="F17" s="1031"/>
      <c r="G17" s="1031"/>
      <c r="H17" s="1031"/>
      <c r="I17" s="1031"/>
      <c r="J17" s="1031"/>
      <c r="K17" s="1031"/>
      <c r="L17" s="1031"/>
      <c r="M17" s="1031"/>
      <c r="N17" s="1031"/>
      <c r="O17" s="1031"/>
      <c r="P17" s="1032"/>
      <c r="Q17" s="1038"/>
      <c r="R17" s="1039"/>
      <c r="S17" s="1039"/>
      <c r="T17" s="1039"/>
      <c r="U17" s="1039"/>
      <c r="V17" s="1039"/>
      <c r="W17" s="1039"/>
      <c r="X17" s="1039"/>
      <c r="Y17" s="1039"/>
      <c r="Z17" s="1039"/>
      <c r="AA17" s="1039"/>
      <c r="AB17" s="1039"/>
      <c r="AC17" s="1039"/>
      <c r="AD17" s="1039"/>
      <c r="AE17" s="1040"/>
      <c r="AF17" s="1035"/>
      <c r="AG17" s="1036"/>
      <c r="AH17" s="1036"/>
      <c r="AI17" s="1036"/>
      <c r="AJ17" s="1037"/>
      <c r="AK17" s="1091"/>
      <c r="AL17" s="1092"/>
      <c r="AM17" s="1092"/>
      <c r="AN17" s="1092"/>
      <c r="AO17" s="1092"/>
      <c r="AP17" s="1092"/>
      <c r="AQ17" s="1092"/>
      <c r="AR17" s="1092"/>
      <c r="AS17" s="1092"/>
      <c r="AT17" s="1092"/>
      <c r="AU17" s="1093"/>
      <c r="AV17" s="1093"/>
      <c r="AW17" s="1093"/>
      <c r="AX17" s="1093"/>
      <c r="AY17" s="1094"/>
      <c r="AZ17" s="232"/>
      <c r="BA17" s="232"/>
      <c r="BB17" s="232"/>
      <c r="BC17" s="232"/>
      <c r="BD17" s="232"/>
      <c r="BE17" s="233"/>
      <c r="BF17" s="233"/>
      <c r="BG17" s="233"/>
      <c r="BH17" s="233"/>
      <c r="BI17" s="233"/>
      <c r="BJ17" s="233"/>
      <c r="BK17" s="233"/>
      <c r="BL17" s="233"/>
      <c r="BM17" s="233"/>
      <c r="BN17" s="233"/>
      <c r="BO17" s="233"/>
      <c r="BP17" s="233"/>
      <c r="BQ17" s="238">
        <v>11</v>
      </c>
      <c r="BR17" s="239"/>
      <c r="BS17" s="992"/>
      <c r="BT17" s="993"/>
      <c r="BU17" s="993"/>
      <c r="BV17" s="993"/>
      <c r="BW17" s="993"/>
      <c r="BX17" s="993"/>
      <c r="BY17" s="993"/>
      <c r="BZ17" s="993"/>
      <c r="CA17" s="993"/>
      <c r="CB17" s="993"/>
      <c r="CC17" s="993"/>
      <c r="CD17" s="993"/>
      <c r="CE17" s="993"/>
      <c r="CF17" s="993"/>
      <c r="CG17" s="1014"/>
      <c r="CH17" s="989"/>
      <c r="CI17" s="990"/>
      <c r="CJ17" s="990"/>
      <c r="CK17" s="990"/>
      <c r="CL17" s="991"/>
      <c r="CM17" s="989"/>
      <c r="CN17" s="990"/>
      <c r="CO17" s="990"/>
      <c r="CP17" s="990"/>
      <c r="CQ17" s="991"/>
      <c r="CR17" s="989"/>
      <c r="CS17" s="990"/>
      <c r="CT17" s="990"/>
      <c r="CU17" s="990"/>
      <c r="CV17" s="991"/>
      <c r="CW17" s="989"/>
      <c r="CX17" s="990"/>
      <c r="CY17" s="990"/>
      <c r="CZ17" s="990"/>
      <c r="DA17" s="991"/>
      <c r="DB17" s="989"/>
      <c r="DC17" s="990"/>
      <c r="DD17" s="990"/>
      <c r="DE17" s="990"/>
      <c r="DF17" s="991"/>
      <c r="DG17" s="989"/>
      <c r="DH17" s="990"/>
      <c r="DI17" s="990"/>
      <c r="DJ17" s="990"/>
      <c r="DK17" s="991"/>
      <c r="DL17" s="989"/>
      <c r="DM17" s="990"/>
      <c r="DN17" s="990"/>
      <c r="DO17" s="990"/>
      <c r="DP17" s="991"/>
      <c r="DQ17" s="989"/>
      <c r="DR17" s="990"/>
      <c r="DS17" s="990"/>
      <c r="DT17" s="990"/>
      <c r="DU17" s="991"/>
      <c r="DV17" s="992"/>
      <c r="DW17" s="993"/>
      <c r="DX17" s="993"/>
      <c r="DY17" s="993"/>
      <c r="DZ17" s="994"/>
      <c r="EA17" s="234"/>
    </row>
    <row r="18" spans="1:131" s="235" customFormat="1" ht="26.25" customHeight="1" x14ac:dyDescent="0.25">
      <c r="A18" s="238">
        <v>12</v>
      </c>
      <c r="B18" s="1030"/>
      <c r="C18" s="1031"/>
      <c r="D18" s="1031"/>
      <c r="E18" s="1031"/>
      <c r="F18" s="1031"/>
      <c r="G18" s="1031"/>
      <c r="H18" s="1031"/>
      <c r="I18" s="1031"/>
      <c r="J18" s="1031"/>
      <c r="K18" s="1031"/>
      <c r="L18" s="1031"/>
      <c r="M18" s="1031"/>
      <c r="N18" s="1031"/>
      <c r="O18" s="1031"/>
      <c r="P18" s="1032"/>
      <c r="Q18" s="1038"/>
      <c r="R18" s="1039"/>
      <c r="S18" s="1039"/>
      <c r="T18" s="1039"/>
      <c r="U18" s="1039"/>
      <c r="V18" s="1039"/>
      <c r="W18" s="1039"/>
      <c r="X18" s="1039"/>
      <c r="Y18" s="1039"/>
      <c r="Z18" s="1039"/>
      <c r="AA18" s="1039"/>
      <c r="AB18" s="1039"/>
      <c r="AC18" s="1039"/>
      <c r="AD18" s="1039"/>
      <c r="AE18" s="1040"/>
      <c r="AF18" s="1035"/>
      <c r="AG18" s="1036"/>
      <c r="AH18" s="1036"/>
      <c r="AI18" s="1036"/>
      <c r="AJ18" s="1037"/>
      <c r="AK18" s="1091"/>
      <c r="AL18" s="1092"/>
      <c r="AM18" s="1092"/>
      <c r="AN18" s="1092"/>
      <c r="AO18" s="1092"/>
      <c r="AP18" s="1092"/>
      <c r="AQ18" s="1092"/>
      <c r="AR18" s="1092"/>
      <c r="AS18" s="1092"/>
      <c r="AT18" s="1092"/>
      <c r="AU18" s="1093"/>
      <c r="AV18" s="1093"/>
      <c r="AW18" s="1093"/>
      <c r="AX18" s="1093"/>
      <c r="AY18" s="1094"/>
      <c r="AZ18" s="232"/>
      <c r="BA18" s="232"/>
      <c r="BB18" s="232"/>
      <c r="BC18" s="232"/>
      <c r="BD18" s="232"/>
      <c r="BE18" s="233"/>
      <c r="BF18" s="233"/>
      <c r="BG18" s="233"/>
      <c r="BH18" s="233"/>
      <c r="BI18" s="233"/>
      <c r="BJ18" s="233"/>
      <c r="BK18" s="233"/>
      <c r="BL18" s="233"/>
      <c r="BM18" s="233"/>
      <c r="BN18" s="233"/>
      <c r="BO18" s="233"/>
      <c r="BP18" s="233"/>
      <c r="BQ18" s="238">
        <v>12</v>
      </c>
      <c r="BR18" s="239"/>
      <c r="BS18" s="992"/>
      <c r="BT18" s="993"/>
      <c r="BU18" s="993"/>
      <c r="BV18" s="993"/>
      <c r="BW18" s="993"/>
      <c r="BX18" s="993"/>
      <c r="BY18" s="993"/>
      <c r="BZ18" s="993"/>
      <c r="CA18" s="993"/>
      <c r="CB18" s="993"/>
      <c r="CC18" s="993"/>
      <c r="CD18" s="993"/>
      <c r="CE18" s="993"/>
      <c r="CF18" s="993"/>
      <c r="CG18" s="1014"/>
      <c r="CH18" s="989"/>
      <c r="CI18" s="990"/>
      <c r="CJ18" s="990"/>
      <c r="CK18" s="990"/>
      <c r="CL18" s="991"/>
      <c r="CM18" s="989"/>
      <c r="CN18" s="990"/>
      <c r="CO18" s="990"/>
      <c r="CP18" s="990"/>
      <c r="CQ18" s="991"/>
      <c r="CR18" s="989"/>
      <c r="CS18" s="990"/>
      <c r="CT18" s="990"/>
      <c r="CU18" s="990"/>
      <c r="CV18" s="991"/>
      <c r="CW18" s="989"/>
      <c r="CX18" s="990"/>
      <c r="CY18" s="990"/>
      <c r="CZ18" s="990"/>
      <c r="DA18" s="991"/>
      <c r="DB18" s="989"/>
      <c r="DC18" s="990"/>
      <c r="DD18" s="990"/>
      <c r="DE18" s="990"/>
      <c r="DF18" s="991"/>
      <c r="DG18" s="989"/>
      <c r="DH18" s="990"/>
      <c r="DI18" s="990"/>
      <c r="DJ18" s="990"/>
      <c r="DK18" s="991"/>
      <c r="DL18" s="989"/>
      <c r="DM18" s="990"/>
      <c r="DN18" s="990"/>
      <c r="DO18" s="990"/>
      <c r="DP18" s="991"/>
      <c r="DQ18" s="989"/>
      <c r="DR18" s="990"/>
      <c r="DS18" s="990"/>
      <c r="DT18" s="990"/>
      <c r="DU18" s="991"/>
      <c r="DV18" s="992"/>
      <c r="DW18" s="993"/>
      <c r="DX18" s="993"/>
      <c r="DY18" s="993"/>
      <c r="DZ18" s="994"/>
      <c r="EA18" s="234"/>
    </row>
    <row r="19" spans="1:131" s="235" customFormat="1" ht="26.25" customHeight="1" x14ac:dyDescent="0.25">
      <c r="A19" s="238">
        <v>13</v>
      </c>
      <c r="B19" s="1030"/>
      <c r="C19" s="1031"/>
      <c r="D19" s="1031"/>
      <c r="E19" s="1031"/>
      <c r="F19" s="1031"/>
      <c r="G19" s="1031"/>
      <c r="H19" s="1031"/>
      <c r="I19" s="1031"/>
      <c r="J19" s="1031"/>
      <c r="K19" s="1031"/>
      <c r="L19" s="1031"/>
      <c r="M19" s="1031"/>
      <c r="N19" s="1031"/>
      <c r="O19" s="1031"/>
      <c r="P19" s="1032"/>
      <c r="Q19" s="1038"/>
      <c r="R19" s="1039"/>
      <c r="S19" s="1039"/>
      <c r="T19" s="1039"/>
      <c r="U19" s="1039"/>
      <c r="V19" s="1039"/>
      <c r="W19" s="1039"/>
      <c r="X19" s="1039"/>
      <c r="Y19" s="1039"/>
      <c r="Z19" s="1039"/>
      <c r="AA19" s="1039"/>
      <c r="AB19" s="1039"/>
      <c r="AC19" s="1039"/>
      <c r="AD19" s="1039"/>
      <c r="AE19" s="1040"/>
      <c r="AF19" s="1035"/>
      <c r="AG19" s="1036"/>
      <c r="AH19" s="1036"/>
      <c r="AI19" s="1036"/>
      <c r="AJ19" s="1037"/>
      <c r="AK19" s="1091"/>
      <c r="AL19" s="1092"/>
      <c r="AM19" s="1092"/>
      <c r="AN19" s="1092"/>
      <c r="AO19" s="1092"/>
      <c r="AP19" s="1092"/>
      <c r="AQ19" s="1092"/>
      <c r="AR19" s="1092"/>
      <c r="AS19" s="1092"/>
      <c r="AT19" s="1092"/>
      <c r="AU19" s="1093"/>
      <c r="AV19" s="1093"/>
      <c r="AW19" s="1093"/>
      <c r="AX19" s="1093"/>
      <c r="AY19" s="1094"/>
      <c r="AZ19" s="232"/>
      <c r="BA19" s="232"/>
      <c r="BB19" s="232"/>
      <c r="BC19" s="232"/>
      <c r="BD19" s="232"/>
      <c r="BE19" s="233"/>
      <c r="BF19" s="233"/>
      <c r="BG19" s="233"/>
      <c r="BH19" s="233"/>
      <c r="BI19" s="233"/>
      <c r="BJ19" s="233"/>
      <c r="BK19" s="233"/>
      <c r="BL19" s="233"/>
      <c r="BM19" s="233"/>
      <c r="BN19" s="233"/>
      <c r="BO19" s="233"/>
      <c r="BP19" s="233"/>
      <c r="BQ19" s="238">
        <v>13</v>
      </c>
      <c r="BR19" s="239"/>
      <c r="BS19" s="992"/>
      <c r="BT19" s="993"/>
      <c r="BU19" s="993"/>
      <c r="BV19" s="993"/>
      <c r="BW19" s="993"/>
      <c r="BX19" s="993"/>
      <c r="BY19" s="993"/>
      <c r="BZ19" s="993"/>
      <c r="CA19" s="993"/>
      <c r="CB19" s="993"/>
      <c r="CC19" s="993"/>
      <c r="CD19" s="993"/>
      <c r="CE19" s="993"/>
      <c r="CF19" s="993"/>
      <c r="CG19" s="1014"/>
      <c r="CH19" s="989"/>
      <c r="CI19" s="990"/>
      <c r="CJ19" s="990"/>
      <c r="CK19" s="990"/>
      <c r="CL19" s="991"/>
      <c r="CM19" s="989"/>
      <c r="CN19" s="990"/>
      <c r="CO19" s="990"/>
      <c r="CP19" s="990"/>
      <c r="CQ19" s="991"/>
      <c r="CR19" s="989"/>
      <c r="CS19" s="990"/>
      <c r="CT19" s="990"/>
      <c r="CU19" s="990"/>
      <c r="CV19" s="991"/>
      <c r="CW19" s="989"/>
      <c r="CX19" s="990"/>
      <c r="CY19" s="990"/>
      <c r="CZ19" s="990"/>
      <c r="DA19" s="991"/>
      <c r="DB19" s="989"/>
      <c r="DC19" s="990"/>
      <c r="DD19" s="990"/>
      <c r="DE19" s="990"/>
      <c r="DF19" s="991"/>
      <c r="DG19" s="989"/>
      <c r="DH19" s="990"/>
      <c r="DI19" s="990"/>
      <c r="DJ19" s="990"/>
      <c r="DK19" s="991"/>
      <c r="DL19" s="989"/>
      <c r="DM19" s="990"/>
      <c r="DN19" s="990"/>
      <c r="DO19" s="990"/>
      <c r="DP19" s="991"/>
      <c r="DQ19" s="989"/>
      <c r="DR19" s="990"/>
      <c r="DS19" s="990"/>
      <c r="DT19" s="990"/>
      <c r="DU19" s="991"/>
      <c r="DV19" s="992"/>
      <c r="DW19" s="993"/>
      <c r="DX19" s="993"/>
      <c r="DY19" s="993"/>
      <c r="DZ19" s="994"/>
      <c r="EA19" s="234"/>
    </row>
    <row r="20" spans="1:131" s="235" customFormat="1" ht="26.25" customHeight="1" x14ac:dyDescent="0.25">
      <c r="A20" s="238">
        <v>14</v>
      </c>
      <c r="B20" s="1030"/>
      <c r="C20" s="1031"/>
      <c r="D20" s="1031"/>
      <c r="E20" s="1031"/>
      <c r="F20" s="1031"/>
      <c r="G20" s="1031"/>
      <c r="H20" s="1031"/>
      <c r="I20" s="1031"/>
      <c r="J20" s="1031"/>
      <c r="K20" s="1031"/>
      <c r="L20" s="1031"/>
      <c r="M20" s="1031"/>
      <c r="N20" s="1031"/>
      <c r="O20" s="1031"/>
      <c r="P20" s="1032"/>
      <c r="Q20" s="1038"/>
      <c r="R20" s="1039"/>
      <c r="S20" s="1039"/>
      <c r="T20" s="1039"/>
      <c r="U20" s="1039"/>
      <c r="V20" s="1039"/>
      <c r="W20" s="1039"/>
      <c r="X20" s="1039"/>
      <c r="Y20" s="1039"/>
      <c r="Z20" s="1039"/>
      <c r="AA20" s="1039"/>
      <c r="AB20" s="1039"/>
      <c r="AC20" s="1039"/>
      <c r="AD20" s="1039"/>
      <c r="AE20" s="1040"/>
      <c r="AF20" s="1035"/>
      <c r="AG20" s="1036"/>
      <c r="AH20" s="1036"/>
      <c r="AI20" s="1036"/>
      <c r="AJ20" s="1037"/>
      <c r="AK20" s="1091"/>
      <c r="AL20" s="1092"/>
      <c r="AM20" s="1092"/>
      <c r="AN20" s="1092"/>
      <c r="AO20" s="1092"/>
      <c r="AP20" s="1092"/>
      <c r="AQ20" s="1092"/>
      <c r="AR20" s="1092"/>
      <c r="AS20" s="1092"/>
      <c r="AT20" s="1092"/>
      <c r="AU20" s="1093"/>
      <c r="AV20" s="1093"/>
      <c r="AW20" s="1093"/>
      <c r="AX20" s="1093"/>
      <c r="AY20" s="1094"/>
      <c r="AZ20" s="232"/>
      <c r="BA20" s="232"/>
      <c r="BB20" s="232"/>
      <c r="BC20" s="232"/>
      <c r="BD20" s="232"/>
      <c r="BE20" s="233"/>
      <c r="BF20" s="233"/>
      <c r="BG20" s="233"/>
      <c r="BH20" s="233"/>
      <c r="BI20" s="233"/>
      <c r="BJ20" s="233"/>
      <c r="BK20" s="233"/>
      <c r="BL20" s="233"/>
      <c r="BM20" s="233"/>
      <c r="BN20" s="233"/>
      <c r="BO20" s="233"/>
      <c r="BP20" s="233"/>
      <c r="BQ20" s="238">
        <v>14</v>
      </c>
      <c r="BR20" s="239"/>
      <c r="BS20" s="992"/>
      <c r="BT20" s="993"/>
      <c r="BU20" s="993"/>
      <c r="BV20" s="993"/>
      <c r="BW20" s="993"/>
      <c r="BX20" s="993"/>
      <c r="BY20" s="993"/>
      <c r="BZ20" s="993"/>
      <c r="CA20" s="993"/>
      <c r="CB20" s="993"/>
      <c r="CC20" s="993"/>
      <c r="CD20" s="993"/>
      <c r="CE20" s="993"/>
      <c r="CF20" s="993"/>
      <c r="CG20" s="1014"/>
      <c r="CH20" s="989"/>
      <c r="CI20" s="990"/>
      <c r="CJ20" s="990"/>
      <c r="CK20" s="990"/>
      <c r="CL20" s="991"/>
      <c r="CM20" s="989"/>
      <c r="CN20" s="990"/>
      <c r="CO20" s="990"/>
      <c r="CP20" s="990"/>
      <c r="CQ20" s="991"/>
      <c r="CR20" s="989"/>
      <c r="CS20" s="990"/>
      <c r="CT20" s="990"/>
      <c r="CU20" s="990"/>
      <c r="CV20" s="991"/>
      <c r="CW20" s="989"/>
      <c r="CX20" s="990"/>
      <c r="CY20" s="990"/>
      <c r="CZ20" s="990"/>
      <c r="DA20" s="991"/>
      <c r="DB20" s="989"/>
      <c r="DC20" s="990"/>
      <c r="DD20" s="990"/>
      <c r="DE20" s="990"/>
      <c r="DF20" s="991"/>
      <c r="DG20" s="989"/>
      <c r="DH20" s="990"/>
      <c r="DI20" s="990"/>
      <c r="DJ20" s="990"/>
      <c r="DK20" s="991"/>
      <c r="DL20" s="989"/>
      <c r="DM20" s="990"/>
      <c r="DN20" s="990"/>
      <c r="DO20" s="990"/>
      <c r="DP20" s="991"/>
      <c r="DQ20" s="989"/>
      <c r="DR20" s="990"/>
      <c r="DS20" s="990"/>
      <c r="DT20" s="990"/>
      <c r="DU20" s="991"/>
      <c r="DV20" s="992"/>
      <c r="DW20" s="993"/>
      <c r="DX20" s="993"/>
      <c r="DY20" s="993"/>
      <c r="DZ20" s="994"/>
      <c r="EA20" s="234"/>
    </row>
    <row r="21" spans="1:131" s="235" customFormat="1" ht="26.25" customHeight="1" thickBot="1" x14ac:dyDescent="0.3">
      <c r="A21" s="238">
        <v>15</v>
      </c>
      <c r="B21" s="1030"/>
      <c r="C21" s="1031"/>
      <c r="D21" s="1031"/>
      <c r="E21" s="1031"/>
      <c r="F21" s="1031"/>
      <c r="G21" s="1031"/>
      <c r="H21" s="1031"/>
      <c r="I21" s="1031"/>
      <c r="J21" s="1031"/>
      <c r="K21" s="1031"/>
      <c r="L21" s="1031"/>
      <c r="M21" s="1031"/>
      <c r="N21" s="1031"/>
      <c r="O21" s="1031"/>
      <c r="P21" s="1032"/>
      <c r="Q21" s="1038"/>
      <c r="R21" s="1039"/>
      <c r="S21" s="1039"/>
      <c r="T21" s="1039"/>
      <c r="U21" s="1039"/>
      <c r="V21" s="1039"/>
      <c r="W21" s="1039"/>
      <c r="X21" s="1039"/>
      <c r="Y21" s="1039"/>
      <c r="Z21" s="1039"/>
      <c r="AA21" s="1039"/>
      <c r="AB21" s="1039"/>
      <c r="AC21" s="1039"/>
      <c r="AD21" s="1039"/>
      <c r="AE21" s="1040"/>
      <c r="AF21" s="1035"/>
      <c r="AG21" s="1036"/>
      <c r="AH21" s="1036"/>
      <c r="AI21" s="1036"/>
      <c r="AJ21" s="1037"/>
      <c r="AK21" s="1091"/>
      <c r="AL21" s="1092"/>
      <c r="AM21" s="1092"/>
      <c r="AN21" s="1092"/>
      <c r="AO21" s="1092"/>
      <c r="AP21" s="1092"/>
      <c r="AQ21" s="1092"/>
      <c r="AR21" s="1092"/>
      <c r="AS21" s="1092"/>
      <c r="AT21" s="1092"/>
      <c r="AU21" s="1093"/>
      <c r="AV21" s="1093"/>
      <c r="AW21" s="1093"/>
      <c r="AX21" s="1093"/>
      <c r="AY21" s="1094"/>
      <c r="AZ21" s="232"/>
      <c r="BA21" s="232"/>
      <c r="BB21" s="232"/>
      <c r="BC21" s="232"/>
      <c r="BD21" s="232"/>
      <c r="BE21" s="233"/>
      <c r="BF21" s="233"/>
      <c r="BG21" s="233"/>
      <c r="BH21" s="233"/>
      <c r="BI21" s="233"/>
      <c r="BJ21" s="233"/>
      <c r="BK21" s="233"/>
      <c r="BL21" s="233"/>
      <c r="BM21" s="233"/>
      <c r="BN21" s="233"/>
      <c r="BO21" s="233"/>
      <c r="BP21" s="233"/>
      <c r="BQ21" s="238">
        <v>15</v>
      </c>
      <c r="BR21" s="239"/>
      <c r="BS21" s="992"/>
      <c r="BT21" s="993"/>
      <c r="BU21" s="993"/>
      <c r="BV21" s="993"/>
      <c r="BW21" s="993"/>
      <c r="BX21" s="993"/>
      <c r="BY21" s="993"/>
      <c r="BZ21" s="993"/>
      <c r="CA21" s="993"/>
      <c r="CB21" s="993"/>
      <c r="CC21" s="993"/>
      <c r="CD21" s="993"/>
      <c r="CE21" s="993"/>
      <c r="CF21" s="993"/>
      <c r="CG21" s="1014"/>
      <c r="CH21" s="989"/>
      <c r="CI21" s="990"/>
      <c r="CJ21" s="990"/>
      <c r="CK21" s="990"/>
      <c r="CL21" s="991"/>
      <c r="CM21" s="989"/>
      <c r="CN21" s="990"/>
      <c r="CO21" s="990"/>
      <c r="CP21" s="990"/>
      <c r="CQ21" s="991"/>
      <c r="CR21" s="989"/>
      <c r="CS21" s="990"/>
      <c r="CT21" s="990"/>
      <c r="CU21" s="990"/>
      <c r="CV21" s="991"/>
      <c r="CW21" s="989"/>
      <c r="CX21" s="990"/>
      <c r="CY21" s="990"/>
      <c r="CZ21" s="990"/>
      <c r="DA21" s="991"/>
      <c r="DB21" s="989"/>
      <c r="DC21" s="990"/>
      <c r="DD21" s="990"/>
      <c r="DE21" s="990"/>
      <c r="DF21" s="991"/>
      <c r="DG21" s="989"/>
      <c r="DH21" s="990"/>
      <c r="DI21" s="990"/>
      <c r="DJ21" s="990"/>
      <c r="DK21" s="991"/>
      <c r="DL21" s="989"/>
      <c r="DM21" s="990"/>
      <c r="DN21" s="990"/>
      <c r="DO21" s="990"/>
      <c r="DP21" s="991"/>
      <c r="DQ21" s="989"/>
      <c r="DR21" s="990"/>
      <c r="DS21" s="990"/>
      <c r="DT21" s="990"/>
      <c r="DU21" s="991"/>
      <c r="DV21" s="992"/>
      <c r="DW21" s="993"/>
      <c r="DX21" s="993"/>
      <c r="DY21" s="993"/>
      <c r="DZ21" s="994"/>
      <c r="EA21" s="234"/>
    </row>
    <row r="22" spans="1:131" s="235" customFormat="1" ht="26.25" customHeight="1" x14ac:dyDescent="0.25">
      <c r="A22" s="238">
        <v>16</v>
      </c>
      <c r="B22" s="1030"/>
      <c r="C22" s="1031"/>
      <c r="D22" s="1031"/>
      <c r="E22" s="1031"/>
      <c r="F22" s="1031"/>
      <c r="G22" s="1031"/>
      <c r="H22" s="1031"/>
      <c r="I22" s="1031"/>
      <c r="J22" s="1031"/>
      <c r="K22" s="1031"/>
      <c r="L22" s="1031"/>
      <c r="M22" s="1031"/>
      <c r="N22" s="1031"/>
      <c r="O22" s="1031"/>
      <c r="P22" s="1032"/>
      <c r="Q22" s="1084"/>
      <c r="R22" s="1085"/>
      <c r="S22" s="1085"/>
      <c r="T22" s="1085"/>
      <c r="U22" s="1085"/>
      <c r="V22" s="1085"/>
      <c r="W22" s="1085"/>
      <c r="X22" s="1085"/>
      <c r="Y22" s="1085"/>
      <c r="Z22" s="1085"/>
      <c r="AA22" s="1085"/>
      <c r="AB22" s="1085"/>
      <c r="AC22" s="1085"/>
      <c r="AD22" s="1085"/>
      <c r="AE22" s="1086"/>
      <c r="AF22" s="1035"/>
      <c r="AG22" s="1036"/>
      <c r="AH22" s="1036"/>
      <c r="AI22" s="1036"/>
      <c r="AJ22" s="1037"/>
      <c r="AK22" s="1087"/>
      <c r="AL22" s="1088"/>
      <c r="AM22" s="1088"/>
      <c r="AN22" s="1088"/>
      <c r="AO22" s="1088"/>
      <c r="AP22" s="1088"/>
      <c r="AQ22" s="1088"/>
      <c r="AR22" s="1088"/>
      <c r="AS22" s="1088"/>
      <c r="AT22" s="1088"/>
      <c r="AU22" s="1089"/>
      <c r="AV22" s="1089"/>
      <c r="AW22" s="1089"/>
      <c r="AX22" s="1089"/>
      <c r="AY22" s="1090"/>
      <c r="AZ22" s="1028" t="s">
        <v>387</v>
      </c>
      <c r="BA22" s="1028"/>
      <c r="BB22" s="1028"/>
      <c r="BC22" s="1028"/>
      <c r="BD22" s="1029"/>
      <c r="BE22" s="233"/>
      <c r="BF22" s="233"/>
      <c r="BG22" s="233"/>
      <c r="BH22" s="233"/>
      <c r="BI22" s="233"/>
      <c r="BJ22" s="233"/>
      <c r="BK22" s="233"/>
      <c r="BL22" s="233"/>
      <c r="BM22" s="233"/>
      <c r="BN22" s="233"/>
      <c r="BO22" s="233"/>
      <c r="BP22" s="233"/>
      <c r="BQ22" s="238">
        <v>16</v>
      </c>
      <c r="BR22" s="239"/>
      <c r="BS22" s="992"/>
      <c r="BT22" s="993"/>
      <c r="BU22" s="993"/>
      <c r="BV22" s="993"/>
      <c r="BW22" s="993"/>
      <c r="BX22" s="993"/>
      <c r="BY22" s="993"/>
      <c r="BZ22" s="993"/>
      <c r="CA22" s="993"/>
      <c r="CB22" s="993"/>
      <c r="CC22" s="993"/>
      <c r="CD22" s="993"/>
      <c r="CE22" s="993"/>
      <c r="CF22" s="993"/>
      <c r="CG22" s="1014"/>
      <c r="CH22" s="989"/>
      <c r="CI22" s="990"/>
      <c r="CJ22" s="990"/>
      <c r="CK22" s="990"/>
      <c r="CL22" s="991"/>
      <c r="CM22" s="989"/>
      <c r="CN22" s="990"/>
      <c r="CO22" s="990"/>
      <c r="CP22" s="990"/>
      <c r="CQ22" s="991"/>
      <c r="CR22" s="989"/>
      <c r="CS22" s="990"/>
      <c r="CT22" s="990"/>
      <c r="CU22" s="990"/>
      <c r="CV22" s="991"/>
      <c r="CW22" s="989"/>
      <c r="CX22" s="990"/>
      <c r="CY22" s="990"/>
      <c r="CZ22" s="990"/>
      <c r="DA22" s="991"/>
      <c r="DB22" s="989"/>
      <c r="DC22" s="990"/>
      <c r="DD22" s="990"/>
      <c r="DE22" s="990"/>
      <c r="DF22" s="991"/>
      <c r="DG22" s="989"/>
      <c r="DH22" s="990"/>
      <c r="DI22" s="990"/>
      <c r="DJ22" s="990"/>
      <c r="DK22" s="991"/>
      <c r="DL22" s="989"/>
      <c r="DM22" s="990"/>
      <c r="DN22" s="990"/>
      <c r="DO22" s="990"/>
      <c r="DP22" s="991"/>
      <c r="DQ22" s="989"/>
      <c r="DR22" s="990"/>
      <c r="DS22" s="990"/>
      <c r="DT22" s="990"/>
      <c r="DU22" s="991"/>
      <c r="DV22" s="992"/>
      <c r="DW22" s="993"/>
      <c r="DX22" s="993"/>
      <c r="DY22" s="993"/>
      <c r="DZ22" s="994"/>
      <c r="EA22" s="234"/>
    </row>
    <row r="23" spans="1:131" s="235" customFormat="1" ht="26.25" customHeight="1" thickBot="1" x14ac:dyDescent="0.3">
      <c r="A23" s="240" t="s">
        <v>388</v>
      </c>
      <c r="B23" s="937" t="s">
        <v>389</v>
      </c>
      <c r="C23" s="938"/>
      <c r="D23" s="938"/>
      <c r="E23" s="938"/>
      <c r="F23" s="938"/>
      <c r="G23" s="938"/>
      <c r="H23" s="938"/>
      <c r="I23" s="938"/>
      <c r="J23" s="938"/>
      <c r="K23" s="938"/>
      <c r="L23" s="938"/>
      <c r="M23" s="938"/>
      <c r="N23" s="938"/>
      <c r="O23" s="938"/>
      <c r="P23" s="948"/>
      <c r="Q23" s="1078">
        <v>4562</v>
      </c>
      <c r="R23" s="1072"/>
      <c r="S23" s="1072"/>
      <c r="T23" s="1072"/>
      <c r="U23" s="1072"/>
      <c r="V23" s="1072">
        <v>4132</v>
      </c>
      <c r="W23" s="1072"/>
      <c r="X23" s="1072"/>
      <c r="Y23" s="1072"/>
      <c r="Z23" s="1072"/>
      <c r="AA23" s="1072">
        <v>430</v>
      </c>
      <c r="AB23" s="1072"/>
      <c r="AC23" s="1072"/>
      <c r="AD23" s="1072"/>
      <c r="AE23" s="1079"/>
      <c r="AF23" s="1080">
        <v>414</v>
      </c>
      <c r="AG23" s="1072"/>
      <c r="AH23" s="1072"/>
      <c r="AI23" s="1072"/>
      <c r="AJ23" s="1081"/>
      <c r="AK23" s="1082"/>
      <c r="AL23" s="1083"/>
      <c r="AM23" s="1083"/>
      <c r="AN23" s="1083"/>
      <c r="AO23" s="1083"/>
      <c r="AP23" s="1072">
        <v>4482</v>
      </c>
      <c r="AQ23" s="1072"/>
      <c r="AR23" s="1072"/>
      <c r="AS23" s="1072"/>
      <c r="AT23" s="1072"/>
      <c r="AU23" s="1073"/>
      <c r="AV23" s="1073"/>
      <c r="AW23" s="1073"/>
      <c r="AX23" s="1073"/>
      <c r="AY23" s="1074"/>
      <c r="AZ23" s="1075" t="s">
        <v>390</v>
      </c>
      <c r="BA23" s="1076"/>
      <c r="BB23" s="1076"/>
      <c r="BC23" s="1076"/>
      <c r="BD23" s="1077"/>
      <c r="BE23" s="233"/>
      <c r="BF23" s="233"/>
      <c r="BG23" s="233"/>
      <c r="BH23" s="233"/>
      <c r="BI23" s="233"/>
      <c r="BJ23" s="233"/>
      <c r="BK23" s="233"/>
      <c r="BL23" s="233"/>
      <c r="BM23" s="233"/>
      <c r="BN23" s="233"/>
      <c r="BO23" s="233"/>
      <c r="BP23" s="233"/>
      <c r="BQ23" s="238">
        <v>17</v>
      </c>
      <c r="BR23" s="239"/>
      <c r="BS23" s="992"/>
      <c r="BT23" s="993"/>
      <c r="BU23" s="993"/>
      <c r="BV23" s="993"/>
      <c r="BW23" s="993"/>
      <c r="BX23" s="993"/>
      <c r="BY23" s="993"/>
      <c r="BZ23" s="993"/>
      <c r="CA23" s="993"/>
      <c r="CB23" s="993"/>
      <c r="CC23" s="993"/>
      <c r="CD23" s="993"/>
      <c r="CE23" s="993"/>
      <c r="CF23" s="993"/>
      <c r="CG23" s="1014"/>
      <c r="CH23" s="989"/>
      <c r="CI23" s="990"/>
      <c r="CJ23" s="990"/>
      <c r="CK23" s="990"/>
      <c r="CL23" s="991"/>
      <c r="CM23" s="989"/>
      <c r="CN23" s="990"/>
      <c r="CO23" s="990"/>
      <c r="CP23" s="990"/>
      <c r="CQ23" s="991"/>
      <c r="CR23" s="989"/>
      <c r="CS23" s="990"/>
      <c r="CT23" s="990"/>
      <c r="CU23" s="990"/>
      <c r="CV23" s="991"/>
      <c r="CW23" s="989"/>
      <c r="CX23" s="990"/>
      <c r="CY23" s="990"/>
      <c r="CZ23" s="990"/>
      <c r="DA23" s="991"/>
      <c r="DB23" s="989"/>
      <c r="DC23" s="990"/>
      <c r="DD23" s="990"/>
      <c r="DE23" s="990"/>
      <c r="DF23" s="991"/>
      <c r="DG23" s="989"/>
      <c r="DH23" s="990"/>
      <c r="DI23" s="990"/>
      <c r="DJ23" s="990"/>
      <c r="DK23" s="991"/>
      <c r="DL23" s="989"/>
      <c r="DM23" s="990"/>
      <c r="DN23" s="990"/>
      <c r="DO23" s="990"/>
      <c r="DP23" s="991"/>
      <c r="DQ23" s="989"/>
      <c r="DR23" s="990"/>
      <c r="DS23" s="990"/>
      <c r="DT23" s="990"/>
      <c r="DU23" s="991"/>
      <c r="DV23" s="992"/>
      <c r="DW23" s="993"/>
      <c r="DX23" s="993"/>
      <c r="DY23" s="993"/>
      <c r="DZ23" s="994"/>
      <c r="EA23" s="234"/>
    </row>
    <row r="24" spans="1:131" s="235" customFormat="1" ht="26.25" customHeight="1" x14ac:dyDescent="0.25">
      <c r="A24" s="1071" t="s">
        <v>391</v>
      </c>
      <c r="B24" s="1071"/>
      <c r="C24" s="1071"/>
      <c r="D24" s="1071"/>
      <c r="E24" s="1071"/>
      <c r="F24" s="1071"/>
      <c r="G24" s="1071"/>
      <c r="H24" s="1071"/>
      <c r="I24" s="1071"/>
      <c r="J24" s="1071"/>
      <c r="K24" s="1071"/>
      <c r="L24" s="1071"/>
      <c r="M24" s="1071"/>
      <c r="N24" s="1071"/>
      <c r="O24" s="1071"/>
      <c r="P24" s="1071"/>
      <c r="Q24" s="1071"/>
      <c r="R24" s="1071"/>
      <c r="S24" s="1071"/>
      <c r="T24" s="1071"/>
      <c r="U24" s="1071"/>
      <c r="V24" s="1071"/>
      <c r="W24" s="1071"/>
      <c r="X24" s="1071"/>
      <c r="Y24" s="1071"/>
      <c r="Z24" s="1071"/>
      <c r="AA24" s="1071"/>
      <c r="AB24" s="1071"/>
      <c r="AC24" s="1071"/>
      <c r="AD24" s="1071"/>
      <c r="AE24" s="1071"/>
      <c r="AF24" s="1071"/>
      <c r="AG24" s="1071"/>
      <c r="AH24" s="1071"/>
      <c r="AI24" s="1071"/>
      <c r="AJ24" s="1071"/>
      <c r="AK24" s="1071"/>
      <c r="AL24" s="1071"/>
      <c r="AM24" s="1071"/>
      <c r="AN24" s="1071"/>
      <c r="AO24" s="1071"/>
      <c r="AP24" s="1071"/>
      <c r="AQ24" s="1071"/>
      <c r="AR24" s="1071"/>
      <c r="AS24" s="1071"/>
      <c r="AT24" s="1071"/>
      <c r="AU24" s="1071"/>
      <c r="AV24" s="1071"/>
      <c r="AW24" s="1071"/>
      <c r="AX24" s="1071"/>
      <c r="AY24" s="1071"/>
      <c r="AZ24" s="232"/>
      <c r="BA24" s="232"/>
      <c r="BB24" s="232"/>
      <c r="BC24" s="232"/>
      <c r="BD24" s="232"/>
      <c r="BE24" s="233"/>
      <c r="BF24" s="233"/>
      <c r="BG24" s="233"/>
      <c r="BH24" s="233"/>
      <c r="BI24" s="233"/>
      <c r="BJ24" s="233"/>
      <c r="BK24" s="233"/>
      <c r="BL24" s="233"/>
      <c r="BM24" s="233"/>
      <c r="BN24" s="233"/>
      <c r="BO24" s="233"/>
      <c r="BP24" s="233"/>
      <c r="BQ24" s="238">
        <v>18</v>
      </c>
      <c r="BR24" s="239"/>
      <c r="BS24" s="992"/>
      <c r="BT24" s="993"/>
      <c r="BU24" s="993"/>
      <c r="BV24" s="993"/>
      <c r="BW24" s="993"/>
      <c r="BX24" s="993"/>
      <c r="BY24" s="993"/>
      <c r="BZ24" s="993"/>
      <c r="CA24" s="993"/>
      <c r="CB24" s="993"/>
      <c r="CC24" s="993"/>
      <c r="CD24" s="993"/>
      <c r="CE24" s="993"/>
      <c r="CF24" s="993"/>
      <c r="CG24" s="1014"/>
      <c r="CH24" s="989"/>
      <c r="CI24" s="990"/>
      <c r="CJ24" s="990"/>
      <c r="CK24" s="990"/>
      <c r="CL24" s="991"/>
      <c r="CM24" s="989"/>
      <c r="CN24" s="990"/>
      <c r="CO24" s="990"/>
      <c r="CP24" s="990"/>
      <c r="CQ24" s="991"/>
      <c r="CR24" s="989"/>
      <c r="CS24" s="990"/>
      <c r="CT24" s="990"/>
      <c r="CU24" s="990"/>
      <c r="CV24" s="991"/>
      <c r="CW24" s="989"/>
      <c r="CX24" s="990"/>
      <c r="CY24" s="990"/>
      <c r="CZ24" s="990"/>
      <c r="DA24" s="991"/>
      <c r="DB24" s="989"/>
      <c r="DC24" s="990"/>
      <c r="DD24" s="990"/>
      <c r="DE24" s="990"/>
      <c r="DF24" s="991"/>
      <c r="DG24" s="989"/>
      <c r="DH24" s="990"/>
      <c r="DI24" s="990"/>
      <c r="DJ24" s="990"/>
      <c r="DK24" s="991"/>
      <c r="DL24" s="989"/>
      <c r="DM24" s="990"/>
      <c r="DN24" s="990"/>
      <c r="DO24" s="990"/>
      <c r="DP24" s="991"/>
      <c r="DQ24" s="989"/>
      <c r="DR24" s="990"/>
      <c r="DS24" s="990"/>
      <c r="DT24" s="990"/>
      <c r="DU24" s="991"/>
      <c r="DV24" s="992"/>
      <c r="DW24" s="993"/>
      <c r="DX24" s="993"/>
      <c r="DY24" s="993"/>
      <c r="DZ24" s="994"/>
      <c r="EA24" s="234"/>
    </row>
    <row r="25" spans="1:131" ht="26.25" customHeight="1" thickBot="1" x14ac:dyDescent="0.3">
      <c r="A25" s="1070" t="s">
        <v>392</v>
      </c>
      <c r="B25" s="1070"/>
      <c r="C25" s="1070"/>
      <c r="D25" s="1070"/>
      <c r="E25" s="1070"/>
      <c r="F25" s="1070"/>
      <c r="G25" s="1070"/>
      <c r="H25" s="1070"/>
      <c r="I25" s="1070"/>
      <c r="J25" s="1070"/>
      <c r="K25" s="1070"/>
      <c r="L25" s="1070"/>
      <c r="M25" s="1070"/>
      <c r="N25" s="1070"/>
      <c r="O25" s="1070"/>
      <c r="P25" s="1070"/>
      <c r="Q25" s="1070"/>
      <c r="R25" s="1070"/>
      <c r="S25" s="1070"/>
      <c r="T25" s="1070"/>
      <c r="U25" s="1070"/>
      <c r="V25" s="1070"/>
      <c r="W25" s="1070"/>
      <c r="X25" s="1070"/>
      <c r="Y25" s="1070"/>
      <c r="Z25" s="1070"/>
      <c r="AA25" s="1070"/>
      <c r="AB25" s="1070"/>
      <c r="AC25" s="1070"/>
      <c r="AD25" s="1070"/>
      <c r="AE25" s="1070"/>
      <c r="AF25" s="1070"/>
      <c r="AG25" s="1070"/>
      <c r="AH25" s="1070"/>
      <c r="AI25" s="1070"/>
      <c r="AJ25" s="1070"/>
      <c r="AK25" s="1070"/>
      <c r="AL25" s="1070"/>
      <c r="AM25" s="1070"/>
      <c r="AN25" s="1070"/>
      <c r="AO25" s="1070"/>
      <c r="AP25" s="1070"/>
      <c r="AQ25" s="1070"/>
      <c r="AR25" s="1070"/>
      <c r="AS25" s="1070"/>
      <c r="AT25" s="1070"/>
      <c r="AU25" s="1070"/>
      <c r="AV25" s="1070"/>
      <c r="AW25" s="1070"/>
      <c r="AX25" s="1070"/>
      <c r="AY25" s="1070"/>
      <c r="AZ25" s="1070"/>
      <c r="BA25" s="1070"/>
      <c r="BB25" s="1070"/>
      <c r="BC25" s="1070"/>
      <c r="BD25" s="1070"/>
      <c r="BE25" s="1070"/>
      <c r="BF25" s="1070"/>
      <c r="BG25" s="1070"/>
      <c r="BH25" s="1070"/>
      <c r="BI25" s="1070"/>
      <c r="BJ25" s="232"/>
      <c r="BK25" s="232"/>
      <c r="BL25" s="232"/>
      <c r="BM25" s="232"/>
      <c r="BN25" s="232"/>
      <c r="BO25" s="241"/>
      <c r="BP25" s="241"/>
      <c r="BQ25" s="238">
        <v>19</v>
      </c>
      <c r="BR25" s="239"/>
      <c r="BS25" s="992"/>
      <c r="BT25" s="993"/>
      <c r="BU25" s="993"/>
      <c r="BV25" s="993"/>
      <c r="BW25" s="993"/>
      <c r="BX25" s="993"/>
      <c r="BY25" s="993"/>
      <c r="BZ25" s="993"/>
      <c r="CA25" s="993"/>
      <c r="CB25" s="993"/>
      <c r="CC25" s="993"/>
      <c r="CD25" s="993"/>
      <c r="CE25" s="993"/>
      <c r="CF25" s="993"/>
      <c r="CG25" s="1014"/>
      <c r="CH25" s="989"/>
      <c r="CI25" s="990"/>
      <c r="CJ25" s="990"/>
      <c r="CK25" s="990"/>
      <c r="CL25" s="991"/>
      <c r="CM25" s="989"/>
      <c r="CN25" s="990"/>
      <c r="CO25" s="990"/>
      <c r="CP25" s="990"/>
      <c r="CQ25" s="991"/>
      <c r="CR25" s="989"/>
      <c r="CS25" s="990"/>
      <c r="CT25" s="990"/>
      <c r="CU25" s="990"/>
      <c r="CV25" s="991"/>
      <c r="CW25" s="989"/>
      <c r="CX25" s="990"/>
      <c r="CY25" s="990"/>
      <c r="CZ25" s="990"/>
      <c r="DA25" s="991"/>
      <c r="DB25" s="989"/>
      <c r="DC25" s="990"/>
      <c r="DD25" s="990"/>
      <c r="DE25" s="990"/>
      <c r="DF25" s="991"/>
      <c r="DG25" s="989"/>
      <c r="DH25" s="990"/>
      <c r="DI25" s="990"/>
      <c r="DJ25" s="990"/>
      <c r="DK25" s="991"/>
      <c r="DL25" s="989"/>
      <c r="DM25" s="990"/>
      <c r="DN25" s="990"/>
      <c r="DO25" s="990"/>
      <c r="DP25" s="991"/>
      <c r="DQ25" s="989"/>
      <c r="DR25" s="990"/>
      <c r="DS25" s="990"/>
      <c r="DT25" s="990"/>
      <c r="DU25" s="991"/>
      <c r="DV25" s="992"/>
      <c r="DW25" s="993"/>
      <c r="DX25" s="993"/>
      <c r="DY25" s="993"/>
      <c r="DZ25" s="994"/>
      <c r="EA25" s="230"/>
    </row>
    <row r="26" spans="1:131" ht="26.25" customHeight="1" x14ac:dyDescent="0.25">
      <c r="A26" s="995" t="s">
        <v>369</v>
      </c>
      <c r="B26" s="996"/>
      <c r="C26" s="996"/>
      <c r="D26" s="996"/>
      <c r="E26" s="996"/>
      <c r="F26" s="996"/>
      <c r="G26" s="996"/>
      <c r="H26" s="996"/>
      <c r="I26" s="996"/>
      <c r="J26" s="996"/>
      <c r="K26" s="996"/>
      <c r="L26" s="996"/>
      <c r="M26" s="996"/>
      <c r="N26" s="996"/>
      <c r="O26" s="996"/>
      <c r="P26" s="997"/>
      <c r="Q26" s="1001" t="s">
        <v>393</v>
      </c>
      <c r="R26" s="1002"/>
      <c r="S26" s="1002"/>
      <c r="T26" s="1002"/>
      <c r="U26" s="1003"/>
      <c r="V26" s="1001" t="s">
        <v>394</v>
      </c>
      <c r="W26" s="1002"/>
      <c r="X26" s="1002"/>
      <c r="Y26" s="1002"/>
      <c r="Z26" s="1003"/>
      <c r="AA26" s="1001" t="s">
        <v>395</v>
      </c>
      <c r="AB26" s="1002"/>
      <c r="AC26" s="1002"/>
      <c r="AD26" s="1002"/>
      <c r="AE26" s="1002"/>
      <c r="AF26" s="1066" t="s">
        <v>396</v>
      </c>
      <c r="AG26" s="1008"/>
      <c r="AH26" s="1008"/>
      <c r="AI26" s="1008"/>
      <c r="AJ26" s="1067"/>
      <c r="AK26" s="1002" t="s">
        <v>397</v>
      </c>
      <c r="AL26" s="1002"/>
      <c r="AM26" s="1002"/>
      <c r="AN26" s="1002"/>
      <c r="AO26" s="1003"/>
      <c r="AP26" s="1001" t="s">
        <v>398</v>
      </c>
      <c r="AQ26" s="1002"/>
      <c r="AR26" s="1002"/>
      <c r="AS26" s="1002"/>
      <c r="AT26" s="1003"/>
      <c r="AU26" s="1001" t="s">
        <v>399</v>
      </c>
      <c r="AV26" s="1002"/>
      <c r="AW26" s="1002"/>
      <c r="AX26" s="1002"/>
      <c r="AY26" s="1003"/>
      <c r="AZ26" s="1001" t="s">
        <v>400</v>
      </c>
      <c r="BA26" s="1002"/>
      <c r="BB26" s="1002"/>
      <c r="BC26" s="1002"/>
      <c r="BD26" s="1003"/>
      <c r="BE26" s="1001" t="s">
        <v>376</v>
      </c>
      <c r="BF26" s="1002"/>
      <c r="BG26" s="1002"/>
      <c r="BH26" s="1002"/>
      <c r="BI26" s="1015"/>
      <c r="BJ26" s="232"/>
      <c r="BK26" s="232"/>
      <c r="BL26" s="232"/>
      <c r="BM26" s="232"/>
      <c r="BN26" s="232"/>
      <c r="BO26" s="241"/>
      <c r="BP26" s="241"/>
      <c r="BQ26" s="238">
        <v>20</v>
      </c>
      <c r="BR26" s="239"/>
      <c r="BS26" s="992"/>
      <c r="BT26" s="993"/>
      <c r="BU26" s="993"/>
      <c r="BV26" s="993"/>
      <c r="BW26" s="993"/>
      <c r="BX26" s="993"/>
      <c r="BY26" s="993"/>
      <c r="BZ26" s="993"/>
      <c r="CA26" s="993"/>
      <c r="CB26" s="993"/>
      <c r="CC26" s="993"/>
      <c r="CD26" s="993"/>
      <c r="CE26" s="993"/>
      <c r="CF26" s="993"/>
      <c r="CG26" s="1014"/>
      <c r="CH26" s="989"/>
      <c r="CI26" s="990"/>
      <c r="CJ26" s="990"/>
      <c r="CK26" s="990"/>
      <c r="CL26" s="991"/>
      <c r="CM26" s="989"/>
      <c r="CN26" s="990"/>
      <c r="CO26" s="990"/>
      <c r="CP26" s="990"/>
      <c r="CQ26" s="991"/>
      <c r="CR26" s="989"/>
      <c r="CS26" s="990"/>
      <c r="CT26" s="990"/>
      <c r="CU26" s="990"/>
      <c r="CV26" s="991"/>
      <c r="CW26" s="989"/>
      <c r="CX26" s="990"/>
      <c r="CY26" s="990"/>
      <c r="CZ26" s="990"/>
      <c r="DA26" s="991"/>
      <c r="DB26" s="989"/>
      <c r="DC26" s="990"/>
      <c r="DD26" s="990"/>
      <c r="DE26" s="990"/>
      <c r="DF26" s="991"/>
      <c r="DG26" s="989"/>
      <c r="DH26" s="990"/>
      <c r="DI26" s="990"/>
      <c r="DJ26" s="990"/>
      <c r="DK26" s="991"/>
      <c r="DL26" s="989"/>
      <c r="DM26" s="990"/>
      <c r="DN26" s="990"/>
      <c r="DO26" s="990"/>
      <c r="DP26" s="991"/>
      <c r="DQ26" s="989"/>
      <c r="DR26" s="990"/>
      <c r="DS26" s="990"/>
      <c r="DT26" s="990"/>
      <c r="DU26" s="991"/>
      <c r="DV26" s="992"/>
      <c r="DW26" s="993"/>
      <c r="DX26" s="993"/>
      <c r="DY26" s="993"/>
      <c r="DZ26" s="994"/>
      <c r="EA26" s="230"/>
    </row>
    <row r="27" spans="1:131" ht="26.25" customHeight="1" thickBot="1" x14ac:dyDescent="0.3">
      <c r="A27" s="998"/>
      <c r="B27" s="999"/>
      <c r="C27" s="999"/>
      <c r="D27" s="999"/>
      <c r="E27" s="999"/>
      <c r="F27" s="999"/>
      <c r="G27" s="999"/>
      <c r="H27" s="999"/>
      <c r="I27" s="999"/>
      <c r="J27" s="999"/>
      <c r="K27" s="999"/>
      <c r="L27" s="999"/>
      <c r="M27" s="999"/>
      <c r="N27" s="999"/>
      <c r="O27" s="999"/>
      <c r="P27" s="1000"/>
      <c r="Q27" s="1004"/>
      <c r="R27" s="1005"/>
      <c r="S27" s="1005"/>
      <c r="T27" s="1005"/>
      <c r="U27" s="1006"/>
      <c r="V27" s="1004"/>
      <c r="W27" s="1005"/>
      <c r="X27" s="1005"/>
      <c r="Y27" s="1005"/>
      <c r="Z27" s="1006"/>
      <c r="AA27" s="1004"/>
      <c r="AB27" s="1005"/>
      <c r="AC27" s="1005"/>
      <c r="AD27" s="1005"/>
      <c r="AE27" s="1005"/>
      <c r="AF27" s="1068"/>
      <c r="AG27" s="1011"/>
      <c r="AH27" s="1011"/>
      <c r="AI27" s="1011"/>
      <c r="AJ27" s="1069"/>
      <c r="AK27" s="1005"/>
      <c r="AL27" s="1005"/>
      <c r="AM27" s="1005"/>
      <c r="AN27" s="1005"/>
      <c r="AO27" s="1006"/>
      <c r="AP27" s="1004"/>
      <c r="AQ27" s="1005"/>
      <c r="AR27" s="1005"/>
      <c r="AS27" s="1005"/>
      <c r="AT27" s="1006"/>
      <c r="AU27" s="1004"/>
      <c r="AV27" s="1005"/>
      <c r="AW27" s="1005"/>
      <c r="AX27" s="1005"/>
      <c r="AY27" s="1006"/>
      <c r="AZ27" s="1004"/>
      <c r="BA27" s="1005"/>
      <c r="BB27" s="1005"/>
      <c r="BC27" s="1005"/>
      <c r="BD27" s="1006"/>
      <c r="BE27" s="1004"/>
      <c r="BF27" s="1005"/>
      <c r="BG27" s="1005"/>
      <c r="BH27" s="1005"/>
      <c r="BI27" s="1016"/>
      <c r="BJ27" s="232"/>
      <c r="BK27" s="232"/>
      <c r="BL27" s="232"/>
      <c r="BM27" s="232"/>
      <c r="BN27" s="232"/>
      <c r="BO27" s="241"/>
      <c r="BP27" s="241"/>
      <c r="BQ27" s="238">
        <v>21</v>
      </c>
      <c r="BR27" s="239"/>
      <c r="BS27" s="992"/>
      <c r="BT27" s="993"/>
      <c r="BU27" s="993"/>
      <c r="BV27" s="993"/>
      <c r="BW27" s="993"/>
      <c r="BX27" s="993"/>
      <c r="BY27" s="993"/>
      <c r="BZ27" s="993"/>
      <c r="CA27" s="993"/>
      <c r="CB27" s="993"/>
      <c r="CC27" s="993"/>
      <c r="CD27" s="993"/>
      <c r="CE27" s="993"/>
      <c r="CF27" s="993"/>
      <c r="CG27" s="1014"/>
      <c r="CH27" s="989"/>
      <c r="CI27" s="990"/>
      <c r="CJ27" s="990"/>
      <c r="CK27" s="990"/>
      <c r="CL27" s="991"/>
      <c r="CM27" s="989"/>
      <c r="CN27" s="990"/>
      <c r="CO27" s="990"/>
      <c r="CP27" s="990"/>
      <c r="CQ27" s="991"/>
      <c r="CR27" s="989"/>
      <c r="CS27" s="990"/>
      <c r="CT27" s="990"/>
      <c r="CU27" s="990"/>
      <c r="CV27" s="991"/>
      <c r="CW27" s="989"/>
      <c r="CX27" s="990"/>
      <c r="CY27" s="990"/>
      <c r="CZ27" s="990"/>
      <c r="DA27" s="991"/>
      <c r="DB27" s="989"/>
      <c r="DC27" s="990"/>
      <c r="DD27" s="990"/>
      <c r="DE27" s="990"/>
      <c r="DF27" s="991"/>
      <c r="DG27" s="989"/>
      <c r="DH27" s="990"/>
      <c r="DI27" s="990"/>
      <c r="DJ27" s="990"/>
      <c r="DK27" s="991"/>
      <c r="DL27" s="989"/>
      <c r="DM27" s="990"/>
      <c r="DN27" s="990"/>
      <c r="DO27" s="990"/>
      <c r="DP27" s="991"/>
      <c r="DQ27" s="989"/>
      <c r="DR27" s="990"/>
      <c r="DS27" s="990"/>
      <c r="DT27" s="990"/>
      <c r="DU27" s="991"/>
      <c r="DV27" s="992"/>
      <c r="DW27" s="993"/>
      <c r="DX27" s="993"/>
      <c r="DY27" s="993"/>
      <c r="DZ27" s="994"/>
      <c r="EA27" s="230"/>
    </row>
    <row r="28" spans="1:131" ht="26.25" customHeight="1" thickTop="1" x14ac:dyDescent="0.25">
      <c r="A28" s="242">
        <v>1</v>
      </c>
      <c r="B28" s="1057" t="s">
        <v>401</v>
      </c>
      <c r="C28" s="1058"/>
      <c r="D28" s="1058"/>
      <c r="E28" s="1058"/>
      <c r="F28" s="1058"/>
      <c r="G28" s="1058"/>
      <c r="H28" s="1058"/>
      <c r="I28" s="1058"/>
      <c r="J28" s="1058"/>
      <c r="K28" s="1058"/>
      <c r="L28" s="1058"/>
      <c r="M28" s="1058"/>
      <c r="N28" s="1058"/>
      <c r="O28" s="1058"/>
      <c r="P28" s="1059"/>
      <c r="Q28" s="1060">
        <v>860</v>
      </c>
      <c r="R28" s="1061"/>
      <c r="S28" s="1061"/>
      <c r="T28" s="1061"/>
      <c r="U28" s="1062"/>
      <c r="V28" s="1063">
        <v>839</v>
      </c>
      <c r="W28" s="1061"/>
      <c r="X28" s="1061"/>
      <c r="Y28" s="1061"/>
      <c r="Z28" s="1062"/>
      <c r="AA28" s="1063">
        <v>21</v>
      </c>
      <c r="AB28" s="1061"/>
      <c r="AC28" s="1061"/>
      <c r="AD28" s="1061"/>
      <c r="AE28" s="1064"/>
      <c r="AF28" s="1065">
        <v>21</v>
      </c>
      <c r="AG28" s="1061"/>
      <c r="AH28" s="1061"/>
      <c r="AI28" s="1061"/>
      <c r="AJ28" s="1064"/>
      <c r="AK28" s="1048">
        <v>77</v>
      </c>
      <c r="AL28" s="1049"/>
      <c r="AM28" s="1049"/>
      <c r="AN28" s="1049"/>
      <c r="AO28" s="1050"/>
      <c r="AP28" s="1051" t="s">
        <v>506</v>
      </c>
      <c r="AQ28" s="1049"/>
      <c r="AR28" s="1049"/>
      <c r="AS28" s="1049"/>
      <c r="AT28" s="1050"/>
      <c r="AU28" s="1051" t="s">
        <v>506</v>
      </c>
      <c r="AV28" s="1049"/>
      <c r="AW28" s="1049"/>
      <c r="AX28" s="1049"/>
      <c r="AY28" s="1050"/>
      <c r="AZ28" s="1052" t="s">
        <v>506</v>
      </c>
      <c r="BA28" s="1053"/>
      <c r="BB28" s="1053"/>
      <c r="BC28" s="1053"/>
      <c r="BD28" s="1054"/>
      <c r="BE28" s="1055"/>
      <c r="BF28" s="1055"/>
      <c r="BG28" s="1055"/>
      <c r="BH28" s="1055"/>
      <c r="BI28" s="1056"/>
      <c r="BJ28" s="232"/>
      <c r="BK28" s="232"/>
      <c r="BL28" s="232"/>
      <c r="BM28" s="232"/>
      <c r="BN28" s="232"/>
      <c r="BO28" s="241"/>
      <c r="BP28" s="241"/>
      <c r="BQ28" s="238">
        <v>22</v>
      </c>
      <c r="BR28" s="239"/>
      <c r="BS28" s="992"/>
      <c r="BT28" s="993"/>
      <c r="BU28" s="993"/>
      <c r="BV28" s="993"/>
      <c r="BW28" s="993"/>
      <c r="BX28" s="993"/>
      <c r="BY28" s="993"/>
      <c r="BZ28" s="993"/>
      <c r="CA28" s="993"/>
      <c r="CB28" s="993"/>
      <c r="CC28" s="993"/>
      <c r="CD28" s="993"/>
      <c r="CE28" s="993"/>
      <c r="CF28" s="993"/>
      <c r="CG28" s="1014"/>
      <c r="CH28" s="989"/>
      <c r="CI28" s="990"/>
      <c r="CJ28" s="990"/>
      <c r="CK28" s="990"/>
      <c r="CL28" s="991"/>
      <c r="CM28" s="989"/>
      <c r="CN28" s="990"/>
      <c r="CO28" s="990"/>
      <c r="CP28" s="990"/>
      <c r="CQ28" s="991"/>
      <c r="CR28" s="989"/>
      <c r="CS28" s="990"/>
      <c r="CT28" s="990"/>
      <c r="CU28" s="990"/>
      <c r="CV28" s="991"/>
      <c r="CW28" s="989"/>
      <c r="CX28" s="990"/>
      <c r="CY28" s="990"/>
      <c r="CZ28" s="990"/>
      <c r="DA28" s="991"/>
      <c r="DB28" s="989"/>
      <c r="DC28" s="990"/>
      <c r="DD28" s="990"/>
      <c r="DE28" s="990"/>
      <c r="DF28" s="991"/>
      <c r="DG28" s="989"/>
      <c r="DH28" s="990"/>
      <c r="DI28" s="990"/>
      <c r="DJ28" s="990"/>
      <c r="DK28" s="991"/>
      <c r="DL28" s="989"/>
      <c r="DM28" s="990"/>
      <c r="DN28" s="990"/>
      <c r="DO28" s="990"/>
      <c r="DP28" s="991"/>
      <c r="DQ28" s="989"/>
      <c r="DR28" s="990"/>
      <c r="DS28" s="990"/>
      <c r="DT28" s="990"/>
      <c r="DU28" s="991"/>
      <c r="DV28" s="992"/>
      <c r="DW28" s="993"/>
      <c r="DX28" s="993"/>
      <c r="DY28" s="993"/>
      <c r="DZ28" s="994"/>
      <c r="EA28" s="230"/>
    </row>
    <row r="29" spans="1:131" ht="26.25" customHeight="1" x14ac:dyDescent="0.25">
      <c r="A29" s="242">
        <v>2</v>
      </c>
      <c r="B29" s="1030" t="s">
        <v>402</v>
      </c>
      <c r="C29" s="1031"/>
      <c r="D29" s="1031"/>
      <c r="E29" s="1031"/>
      <c r="F29" s="1031"/>
      <c r="G29" s="1031"/>
      <c r="H29" s="1031"/>
      <c r="I29" s="1031"/>
      <c r="J29" s="1031"/>
      <c r="K29" s="1031"/>
      <c r="L29" s="1031"/>
      <c r="M29" s="1031"/>
      <c r="N29" s="1031"/>
      <c r="O29" s="1031"/>
      <c r="P29" s="1032"/>
      <c r="Q29" s="1045">
        <v>1144</v>
      </c>
      <c r="R29" s="1036"/>
      <c r="S29" s="1036"/>
      <c r="T29" s="1036"/>
      <c r="U29" s="1046"/>
      <c r="V29" s="1040">
        <v>917</v>
      </c>
      <c r="W29" s="1036"/>
      <c r="X29" s="1036"/>
      <c r="Y29" s="1036"/>
      <c r="Z29" s="1046"/>
      <c r="AA29" s="1040">
        <v>228</v>
      </c>
      <c r="AB29" s="1036"/>
      <c r="AC29" s="1036"/>
      <c r="AD29" s="1036"/>
      <c r="AE29" s="1037"/>
      <c r="AF29" s="1035">
        <v>228</v>
      </c>
      <c r="AG29" s="1036"/>
      <c r="AH29" s="1036"/>
      <c r="AI29" s="1036"/>
      <c r="AJ29" s="1037"/>
      <c r="AK29" s="1047">
        <v>133</v>
      </c>
      <c r="AL29" s="979"/>
      <c r="AM29" s="979"/>
      <c r="AN29" s="979"/>
      <c r="AO29" s="980"/>
      <c r="AP29" s="981" t="s">
        <v>506</v>
      </c>
      <c r="AQ29" s="979"/>
      <c r="AR29" s="979"/>
      <c r="AS29" s="979"/>
      <c r="AT29" s="980"/>
      <c r="AU29" s="981" t="s">
        <v>506</v>
      </c>
      <c r="AV29" s="979"/>
      <c r="AW29" s="979"/>
      <c r="AX29" s="979"/>
      <c r="AY29" s="980"/>
      <c r="AZ29" s="1042" t="s">
        <v>506</v>
      </c>
      <c r="BA29" s="1043"/>
      <c r="BB29" s="1043"/>
      <c r="BC29" s="1043"/>
      <c r="BD29" s="1044"/>
      <c r="BE29" s="972"/>
      <c r="BF29" s="972"/>
      <c r="BG29" s="972"/>
      <c r="BH29" s="972"/>
      <c r="BI29" s="973"/>
      <c r="BJ29" s="232"/>
      <c r="BK29" s="232"/>
      <c r="BL29" s="232"/>
      <c r="BM29" s="232"/>
      <c r="BN29" s="232"/>
      <c r="BO29" s="241"/>
      <c r="BP29" s="241"/>
      <c r="BQ29" s="238">
        <v>23</v>
      </c>
      <c r="BR29" s="239"/>
      <c r="BS29" s="992"/>
      <c r="BT29" s="993"/>
      <c r="BU29" s="993"/>
      <c r="BV29" s="993"/>
      <c r="BW29" s="993"/>
      <c r="BX29" s="993"/>
      <c r="BY29" s="993"/>
      <c r="BZ29" s="993"/>
      <c r="CA29" s="993"/>
      <c r="CB29" s="993"/>
      <c r="CC29" s="993"/>
      <c r="CD29" s="993"/>
      <c r="CE29" s="993"/>
      <c r="CF29" s="993"/>
      <c r="CG29" s="1014"/>
      <c r="CH29" s="989"/>
      <c r="CI29" s="990"/>
      <c r="CJ29" s="990"/>
      <c r="CK29" s="990"/>
      <c r="CL29" s="991"/>
      <c r="CM29" s="989"/>
      <c r="CN29" s="990"/>
      <c r="CO29" s="990"/>
      <c r="CP29" s="990"/>
      <c r="CQ29" s="991"/>
      <c r="CR29" s="989"/>
      <c r="CS29" s="990"/>
      <c r="CT29" s="990"/>
      <c r="CU29" s="990"/>
      <c r="CV29" s="991"/>
      <c r="CW29" s="989"/>
      <c r="CX29" s="990"/>
      <c r="CY29" s="990"/>
      <c r="CZ29" s="990"/>
      <c r="DA29" s="991"/>
      <c r="DB29" s="989"/>
      <c r="DC29" s="990"/>
      <c r="DD29" s="990"/>
      <c r="DE29" s="990"/>
      <c r="DF29" s="991"/>
      <c r="DG29" s="989"/>
      <c r="DH29" s="990"/>
      <c r="DI29" s="990"/>
      <c r="DJ29" s="990"/>
      <c r="DK29" s="991"/>
      <c r="DL29" s="989"/>
      <c r="DM29" s="990"/>
      <c r="DN29" s="990"/>
      <c r="DO29" s="990"/>
      <c r="DP29" s="991"/>
      <c r="DQ29" s="989"/>
      <c r="DR29" s="990"/>
      <c r="DS29" s="990"/>
      <c r="DT29" s="990"/>
      <c r="DU29" s="991"/>
      <c r="DV29" s="992"/>
      <c r="DW29" s="993"/>
      <c r="DX29" s="993"/>
      <c r="DY29" s="993"/>
      <c r="DZ29" s="994"/>
      <c r="EA29" s="230"/>
    </row>
    <row r="30" spans="1:131" ht="26.25" customHeight="1" x14ac:dyDescent="0.25">
      <c r="A30" s="242">
        <v>3</v>
      </c>
      <c r="B30" s="1030" t="s">
        <v>403</v>
      </c>
      <c r="C30" s="1031"/>
      <c r="D30" s="1031"/>
      <c r="E30" s="1031"/>
      <c r="F30" s="1031"/>
      <c r="G30" s="1031"/>
      <c r="H30" s="1031"/>
      <c r="I30" s="1031"/>
      <c r="J30" s="1031"/>
      <c r="K30" s="1031"/>
      <c r="L30" s="1031"/>
      <c r="M30" s="1031"/>
      <c r="N30" s="1031"/>
      <c r="O30" s="1031"/>
      <c r="P30" s="1032"/>
      <c r="Q30" s="1045">
        <v>102</v>
      </c>
      <c r="R30" s="1036"/>
      <c r="S30" s="1036"/>
      <c r="T30" s="1036"/>
      <c r="U30" s="1046"/>
      <c r="V30" s="1040">
        <v>99</v>
      </c>
      <c r="W30" s="1036"/>
      <c r="X30" s="1036"/>
      <c r="Y30" s="1036"/>
      <c r="Z30" s="1046"/>
      <c r="AA30" s="1040">
        <v>3</v>
      </c>
      <c r="AB30" s="1036"/>
      <c r="AC30" s="1036"/>
      <c r="AD30" s="1036"/>
      <c r="AE30" s="1037"/>
      <c r="AF30" s="1035">
        <v>3</v>
      </c>
      <c r="AG30" s="1036"/>
      <c r="AH30" s="1036"/>
      <c r="AI30" s="1036"/>
      <c r="AJ30" s="1037"/>
      <c r="AK30" s="1047">
        <v>131</v>
      </c>
      <c r="AL30" s="979"/>
      <c r="AM30" s="979"/>
      <c r="AN30" s="979"/>
      <c r="AO30" s="980"/>
      <c r="AP30" s="981" t="s">
        <v>506</v>
      </c>
      <c r="AQ30" s="979"/>
      <c r="AR30" s="979"/>
      <c r="AS30" s="979"/>
      <c r="AT30" s="980"/>
      <c r="AU30" s="981" t="s">
        <v>506</v>
      </c>
      <c r="AV30" s="979"/>
      <c r="AW30" s="979"/>
      <c r="AX30" s="979"/>
      <c r="AY30" s="980"/>
      <c r="AZ30" s="1042" t="s">
        <v>506</v>
      </c>
      <c r="BA30" s="1043"/>
      <c r="BB30" s="1043"/>
      <c r="BC30" s="1043"/>
      <c r="BD30" s="1044"/>
      <c r="BE30" s="972"/>
      <c r="BF30" s="972"/>
      <c r="BG30" s="972"/>
      <c r="BH30" s="972"/>
      <c r="BI30" s="973"/>
      <c r="BJ30" s="232"/>
      <c r="BK30" s="232"/>
      <c r="BL30" s="232"/>
      <c r="BM30" s="232"/>
      <c r="BN30" s="232"/>
      <c r="BO30" s="241"/>
      <c r="BP30" s="241"/>
      <c r="BQ30" s="238">
        <v>24</v>
      </c>
      <c r="BR30" s="239"/>
      <c r="BS30" s="992"/>
      <c r="BT30" s="993"/>
      <c r="BU30" s="993"/>
      <c r="BV30" s="993"/>
      <c r="BW30" s="993"/>
      <c r="BX30" s="993"/>
      <c r="BY30" s="993"/>
      <c r="BZ30" s="993"/>
      <c r="CA30" s="993"/>
      <c r="CB30" s="993"/>
      <c r="CC30" s="993"/>
      <c r="CD30" s="993"/>
      <c r="CE30" s="993"/>
      <c r="CF30" s="993"/>
      <c r="CG30" s="1014"/>
      <c r="CH30" s="989"/>
      <c r="CI30" s="990"/>
      <c r="CJ30" s="990"/>
      <c r="CK30" s="990"/>
      <c r="CL30" s="991"/>
      <c r="CM30" s="989"/>
      <c r="CN30" s="990"/>
      <c r="CO30" s="990"/>
      <c r="CP30" s="990"/>
      <c r="CQ30" s="991"/>
      <c r="CR30" s="989"/>
      <c r="CS30" s="990"/>
      <c r="CT30" s="990"/>
      <c r="CU30" s="990"/>
      <c r="CV30" s="991"/>
      <c r="CW30" s="989"/>
      <c r="CX30" s="990"/>
      <c r="CY30" s="990"/>
      <c r="CZ30" s="990"/>
      <c r="DA30" s="991"/>
      <c r="DB30" s="989"/>
      <c r="DC30" s="990"/>
      <c r="DD30" s="990"/>
      <c r="DE30" s="990"/>
      <c r="DF30" s="991"/>
      <c r="DG30" s="989"/>
      <c r="DH30" s="990"/>
      <c r="DI30" s="990"/>
      <c r="DJ30" s="990"/>
      <c r="DK30" s="991"/>
      <c r="DL30" s="989"/>
      <c r="DM30" s="990"/>
      <c r="DN30" s="990"/>
      <c r="DO30" s="990"/>
      <c r="DP30" s="991"/>
      <c r="DQ30" s="989"/>
      <c r="DR30" s="990"/>
      <c r="DS30" s="990"/>
      <c r="DT30" s="990"/>
      <c r="DU30" s="991"/>
      <c r="DV30" s="992"/>
      <c r="DW30" s="993"/>
      <c r="DX30" s="993"/>
      <c r="DY30" s="993"/>
      <c r="DZ30" s="994"/>
      <c r="EA30" s="230"/>
    </row>
    <row r="31" spans="1:131" ht="26.25" customHeight="1" x14ac:dyDescent="0.25">
      <c r="A31" s="242">
        <v>4</v>
      </c>
      <c r="B31" s="1030" t="s">
        <v>404</v>
      </c>
      <c r="C31" s="1031"/>
      <c r="D31" s="1031"/>
      <c r="E31" s="1031"/>
      <c r="F31" s="1031"/>
      <c r="G31" s="1031"/>
      <c r="H31" s="1031"/>
      <c r="I31" s="1031"/>
      <c r="J31" s="1031"/>
      <c r="K31" s="1031"/>
      <c r="L31" s="1031"/>
      <c r="M31" s="1031"/>
      <c r="N31" s="1031"/>
      <c r="O31" s="1031"/>
      <c r="P31" s="1032"/>
      <c r="Q31" s="1045">
        <v>167</v>
      </c>
      <c r="R31" s="1036"/>
      <c r="S31" s="1036"/>
      <c r="T31" s="1036"/>
      <c r="U31" s="1046"/>
      <c r="V31" s="1040">
        <v>150</v>
      </c>
      <c r="W31" s="1036"/>
      <c r="X31" s="1036"/>
      <c r="Y31" s="1036"/>
      <c r="Z31" s="1046"/>
      <c r="AA31" s="1040">
        <v>17</v>
      </c>
      <c r="AB31" s="1036"/>
      <c r="AC31" s="1036"/>
      <c r="AD31" s="1036"/>
      <c r="AE31" s="1037"/>
      <c r="AF31" s="1035">
        <v>107</v>
      </c>
      <c r="AG31" s="1036"/>
      <c r="AH31" s="1036"/>
      <c r="AI31" s="1036"/>
      <c r="AJ31" s="1037"/>
      <c r="AK31" s="1047">
        <v>17</v>
      </c>
      <c r="AL31" s="979"/>
      <c r="AM31" s="979"/>
      <c r="AN31" s="979"/>
      <c r="AO31" s="980"/>
      <c r="AP31" s="981">
        <v>288</v>
      </c>
      <c r="AQ31" s="979"/>
      <c r="AR31" s="979"/>
      <c r="AS31" s="979"/>
      <c r="AT31" s="980"/>
      <c r="AU31" s="981">
        <v>1</v>
      </c>
      <c r="AV31" s="979"/>
      <c r="AW31" s="979"/>
      <c r="AX31" s="979"/>
      <c r="AY31" s="980"/>
      <c r="AZ31" s="1042" t="s">
        <v>506</v>
      </c>
      <c r="BA31" s="1043"/>
      <c r="BB31" s="1043"/>
      <c r="BC31" s="1043"/>
      <c r="BD31" s="1044"/>
      <c r="BE31" s="972" t="s">
        <v>405</v>
      </c>
      <c r="BF31" s="972"/>
      <c r="BG31" s="972"/>
      <c r="BH31" s="972"/>
      <c r="BI31" s="973"/>
      <c r="BJ31" s="232"/>
      <c r="BK31" s="232"/>
      <c r="BL31" s="232"/>
      <c r="BM31" s="232"/>
      <c r="BN31" s="232"/>
      <c r="BO31" s="241"/>
      <c r="BP31" s="241"/>
      <c r="BQ31" s="238">
        <v>25</v>
      </c>
      <c r="BR31" s="239"/>
      <c r="BS31" s="992"/>
      <c r="BT31" s="993"/>
      <c r="BU31" s="993"/>
      <c r="BV31" s="993"/>
      <c r="BW31" s="993"/>
      <c r="BX31" s="993"/>
      <c r="BY31" s="993"/>
      <c r="BZ31" s="993"/>
      <c r="CA31" s="993"/>
      <c r="CB31" s="993"/>
      <c r="CC31" s="993"/>
      <c r="CD31" s="993"/>
      <c r="CE31" s="993"/>
      <c r="CF31" s="993"/>
      <c r="CG31" s="1014"/>
      <c r="CH31" s="989"/>
      <c r="CI31" s="990"/>
      <c r="CJ31" s="990"/>
      <c r="CK31" s="990"/>
      <c r="CL31" s="991"/>
      <c r="CM31" s="989"/>
      <c r="CN31" s="990"/>
      <c r="CO31" s="990"/>
      <c r="CP31" s="990"/>
      <c r="CQ31" s="991"/>
      <c r="CR31" s="989"/>
      <c r="CS31" s="990"/>
      <c r="CT31" s="990"/>
      <c r="CU31" s="990"/>
      <c r="CV31" s="991"/>
      <c r="CW31" s="989"/>
      <c r="CX31" s="990"/>
      <c r="CY31" s="990"/>
      <c r="CZ31" s="990"/>
      <c r="DA31" s="991"/>
      <c r="DB31" s="989"/>
      <c r="DC31" s="990"/>
      <c r="DD31" s="990"/>
      <c r="DE31" s="990"/>
      <c r="DF31" s="991"/>
      <c r="DG31" s="989"/>
      <c r="DH31" s="990"/>
      <c r="DI31" s="990"/>
      <c r="DJ31" s="990"/>
      <c r="DK31" s="991"/>
      <c r="DL31" s="989"/>
      <c r="DM31" s="990"/>
      <c r="DN31" s="990"/>
      <c r="DO31" s="990"/>
      <c r="DP31" s="991"/>
      <c r="DQ31" s="989"/>
      <c r="DR31" s="990"/>
      <c r="DS31" s="990"/>
      <c r="DT31" s="990"/>
      <c r="DU31" s="991"/>
      <c r="DV31" s="992"/>
      <c r="DW31" s="993"/>
      <c r="DX31" s="993"/>
      <c r="DY31" s="993"/>
      <c r="DZ31" s="994"/>
      <c r="EA31" s="230"/>
    </row>
    <row r="32" spans="1:131" ht="26.25" customHeight="1" x14ac:dyDescent="0.25">
      <c r="A32" s="242">
        <v>5</v>
      </c>
      <c r="B32" s="1030" t="s">
        <v>406</v>
      </c>
      <c r="C32" s="1031"/>
      <c r="D32" s="1031"/>
      <c r="E32" s="1031"/>
      <c r="F32" s="1031"/>
      <c r="G32" s="1031"/>
      <c r="H32" s="1031"/>
      <c r="I32" s="1031"/>
      <c r="J32" s="1031"/>
      <c r="K32" s="1031"/>
      <c r="L32" s="1031"/>
      <c r="M32" s="1031"/>
      <c r="N32" s="1031"/>
      <c r="O32" s="1031"/>
      <c r="P32" s="1032"/>
      <c r="Q32" s="1045">
        <v>288</v>
      </c>
      <c r="R32" s="1036"/>
      <c r="S32" s="1036"/>
      <c r="T32" s="1036"/>
      <c r="U32" s="1046"/>
      <c r="V32" s="1040">
        <v>220</v>
      </c>
      <c r="W32" s="1036"/>
      <c r="X32" s="1036"/>
      <c r="Y32" s="1036"/>
      <c r="Z32" s="1046"/>
      <c r="AA32" s="1040">
        <v>68</v>
      </c>
      <c r="AB32" s="1036"/>
      <c r="AC32" s="1036"/>
      <c r="AD32" s="1036"/>
      <c r="AE32" s="1037"/>
      <c r="AF32" s="1035">
        <v>160</v>
      </c>
      <c r="AG32" s="1036"/>
      <c r="AH32" s="1036"/>
      <c r="AI32" s="1036"/>
      <c r="AJ32" s="1037"/>
      <c r="AK32" s="1047">
        <v>149</v>
      </c>
      <c r="AL32" s="979"/>
      <c r="AM32" s="979"/>
      <c r="AN32" s="979"/>
      <c r="AO32" s="980"/>
      <c r="AP32" s="981">
        <v>1634</v>
      </c>
      <c r="AQ32" s="979"/>
      <c r="AR32" s="979"/>
      <c r="AS32" s="979"/>
      <c r="AT32" s="980"/>
      <c r="AU32" s="981">
        <v>1096</v>
      </c>
      <c r="AV32" s="979"/>
      <c r="AW32" s="979"/>
      <c r="AX32" s="979"/>
      <c r="AY32" s="980"/>
      <c r="AZ32" s="1042" t="s">
        <v>506</v>
      </c>
      <c r="BA32" s="1043"/>
      <c r="BB32" s="1043"/>
      <c r="BC32" s="1043"/>
      <c r="BD32" s="1044"/>
      <c r="BE32" s="972" t="s">
        <v>405</v>
      </c>
      <c r="BF32" s="972"/>
      <c r="BG32" s="972"/>
      <c r="BH32" s="972"/>
      <c r="BI32" s="973"/>
      <c r="BJ32" s="232"/>
      <c r="BK32" s="232"/>
      <c r="BL32" s="232"/>
      <c r="BM32" s="232"/>
      <c r="BN32" s="232"/>
      <c r="BO32" s="241"/>
      <c r="BP32" s="241"/>
      <c r="BQ32" s="238">
        <v>26</v>
      </c>
      <c r="BR32" s="239"/>
      <c r="BS32" s="992"/>
      <c r="BT32" s="993"/>
      <c r="BU32" s="993"/>
      <c r="BV32" s="993"/>
      <c r="BW32" s="993"/>
      <c r="BX32" s="993"/>
      <c r="BY32" s="993"/>
      <c r="BZ32" s="993"/>
      <c r="CA32" s="993"/>
      <c r="CB32" s="993"/>
      <c r="CC32" s="993"/>
      <c r="CD32" s="993"/>
      <c r="CE32" s="993"/>
      <c r="CF32" s="993"/>
      <c r="CG32" s="1014"/>
      <c r="CH32" s="989"/>
      <c r="CI32" s="990"/>
      <c r="CJ32" s="990"/>
      <c r="CK32" s="990"/>
      <c r="CL32" s="991"/>
      <c r="CM32" s="989"/>
      <c r="CN32" s="990"/>
      <c r="CO32" s="990"/>
      <c r="CP32" s="990"/>
      <c r="CQ32" s="991"/>
      <c r="CR32" s="989"/>
      <c r="CS32" s="990"/>
      <c r="CT32" s="990"/>
      <c r="CU32" s="990"/>
      <c r="CV32" s="991"/>
      <c r="CW32" s="989"/>
      <c r="CX32" s="990"/>
      <c r="CY32" s="990"/>
      <c r="CZ32" s="990"/>
      <c r="DA32" s="991"/>
      <c r="DB32" s="989"/>
      <c r="DC32" s="990"/>
      <c r="DD32" s="990"/>
      <c r="DE32" s="990"/>
      <c r="DF32" s="991"/>
      <c r="DG32" s="989"/>
      <c r="DH32" s="990"/>
      <c r="DI32" s="990"/>
      <c r="DJ32" s="990"/>
      <c r="DK32" s="991"/>
      <c r="DL32" s="989"/>
      <c r="DM32" s="990"/>
      <c r="DN32" s="990"/>
      <c r="DO32" s="990"/>
      <c r="DP32" s="991"/>
      <c r="DQ32" s="989"/>
      <c r="DR32" s="990"/>
      <c r="DS32" s="990"/>
      <c r="DT32" s="990"/>
      <c r="DU32" s="991"/>
      <c r="DV32" s="992"/>
      <c r="DW32" s="993"/>
      <c r="DX32" s="993"/>
      <c r="DY32" s="993"/>
      <c r="DZ32" s="994"/>
      <c r="EA32" s="230"/>
    </row>
    <row r="33" spans="1:131" ht="26.25" customHeight="1" x14ac:dyDescent="0.25">
      <c r="A33" s="242">
        <v>6</v>
      </c>
      <c r="B33" s="1030" t="s">
        <v>407</v>
      </c>
      <c r="C33" s="1031"/>
      <c r="D33" s="1031"/>
      <c r="E33" s="1031"/>
      <c r="F33" s="1031"/>
      <c r="G33" s="1031"/>
      <c r="H33" s="1031"/>
      <c r="I33" s="1031"/>
      <c r="J33" s="1031"/>
      <c r="K33" s="1031"/>
      <c r="L33" s="1031"/>
      <c r="M33" s="1031"/>
      <c r="N33" s="1031"/>
      <c r="O33" s="1031"/>
      <c r="P33" s="1032"/>
      <c r="Q33" s="1045">
        <v>31</v>
      </c>
      <c r="R33" s="1036"/>
      <c r="S33" s="1036"/>
      <c r="T33" s="1036"/>
      <c r="U33" s="1046"/>
      <c r="V33" s="1040">
        <v>27</v>
      </c>
      <c r="W33" s="1036"/>
      <c r="X33" s="1036"/>
      <c r="Y33" s="1036"/>
      <c r="Z33" s="1046"/>
      <c r="AA33" s="1040">
        <v>4</v>
      </c>
      <c r="AB33" s="1036"/>
      <c r="AC33" s="1036"/>
      <c r="AD33" s="1036"/>
      <c r="AE33" s="1037"/>
      <c r="AF33" s="1035">
        <v>41</v>
      </c>
      <c r="AG33" s="1036"/>
      <c r="AH33" s="1036"/>
      <c r="AI33" s="1036"/>
      <c r="AJ33" s="1037"/>
      <c r="AK33" s="1047">
        <v>15</v>
      </c>
      <c r="AL33" s="979"/>
      <c r="AM33" s="979"/>
      <c r="AN33" s="979"/>
      <c r="AO33" s="980"/>
      <c r="AP33" s="981">
        <v>138</v>
      </c>
      <c r="AQ33" s="979"/>
      <c r="AR33" s="979"/>
      <c r="AS33" s="979"/>
      <c r="AT33" s="980"/>
      <c r="AU33" s="981">
        <v>60</v>
      </c>
      <c r="AV33" s="979"/>
      <c r="AW33" s="979"/>
      <c r="AX33" s="979"/>
      <c r="AY33" s="980"/>
      <c r="AZ33" s="1042" t="s">
        <v>506</v>
      </c>
      <c r="BA33" s="1043"/>
      <c r="BB33" s="1043"/>
      <c r="BC33" s="1043"/>
      <c r="BD33" s="1044"/>
      <c r="BE33" s="972" t="s">
        <v>405</v>
      </c>
      <c r="BF33" s="972"/>
      <c r="BG33" s="972"/>
      <c r="BH33" s="972"/>
      <c r="BI33" s="973"/>
      <c r="BJ33" s="232"/>
      <c r="BK33" s="232"/>
      <c r="BL33" s="232"/>
      <c r="BM33" s="232"/>
      <c r="BN33" s="232"/>
      <c r="BO33" s="241"/>
      <c r="BP33" s="241"/>
      <c r="BQ33" s="238">
        <v>27</v>
      </c>
      <c r="BR33" s="239"/>
      <c r="BS33" s="992"/>
      <c r="BT33" s="993"/>
      <c r="BU33" s="993"/>
      <c r="BV33" s="993"/>
      <c r="BW33" s="993"/>
      <c r="BX33" s="993"/>
      <c r="BY33" s="993"/>
      <c r="BZ33" s="993"/>
      <c r="CA33" s="993"/>
      <c r="CB33" s="993"/>
      <c r="CC33" s="993"/>
      <c r="CD33" s="993"/>
      <c r="CE33" s="993"/>
      <c r="CF33" s="993"/>
      <c r="CG33" s="1014"/>
      <c r="CH33" s="989"/>
      <c r="CI33" s="990"/>
      <c r="CJ33" s="990"/>
      <c r="CK33" s="990"/>
      <c r="CL33" s="991"/>
      <c r="CM33" s="989"/>
      <c r="CN33" s="990"/>
      <c r="CO33" s="990"/>
      <c r="CP33" s="990"/>
      <c r="CQ33" s="991"/>
      <c r="CR33" s="989"/>
      <c r="CS33" s="990"/>
      <c r="CT33" s="990"/>
      <c r="CU33" s="990"/>
      <c r="CV33" s="991"/>
      <c r="CW33" s="989"/>
      <c r="CX33" s="990"/>
      <c r="CY33" s="990"/>
      <c r="CZ33" s="990"/>
      <c r="DA33" s="991"/>
      <c r="DB33" s="989"/>
      <c r="DC33" s="990"/>
      <c r="DD33" s="990"/>
      <c r="DE33" s="990"/>
      <c r="DF33" s="991"/>
      <c r="DG33" s="989"/>
      <c r="DH33" s="990"/>
      <c r="DI33" s="990"/>
      <c r="DJ33" s="990"/>
      <c r="DK33" s="991"/>
      <c r="DL33" s="989"/>
      <c r="DM33" s="990"/>
      <c r="DN33" s="990"/>
      <c r="DO33" s="990"/>
      <c r="DP33" s="991"/>
      <c r="DQ33" s="989"/>
      <c r="DR33" s="990"/>
      <c r="DS33" s="990"/>
      <c r="DT33" s="990"/>
      <c r="DU33" s="991"/>
      <c r="DV33" s="992"/>
      <c r="DW33" s="993"/>
      <c r="DX33" s="993"/>
      <c r="DY33" s="993"/>
      <c r="DZ33" s="994"/>
      <c r="EA33" s="230"/>
    </row>
    <row r="34" spans="1:131" ht="26.25" customHeight="1" x14ac:dyDescent="0.25">
      <c r="A34" s="242">
        <v>7</v>
      </c>
      <c r="B34" s="1030"/>
      <c r="C34" s="1031"/>
      <c r="D34" s="1031"/>
      <c r="E34" s="1031"/>
      <c r="F34" s="1031"/>
      <c r="G34" s="1031"/>
      <c r="H34" s="1031"/>
      <c r="I34" s="1031"/>
      <c r="J34" s="1031"/>
      <c r="K34" s="1031"/>
      <c r="L34" s="1031"/>
      <c r="M34" s="1031"/>
      <c r="N34" s="1031"/>
      <c r="O34" s="1031"/>
      <c r="P34" s="1032"/>
      <c r="Q34" s="1038"/>
      <c r="R34" s="1039"/>
      <c r="S34" s="1039"/>
      <c r="T34" s="1039"/>
      <c r="U34" s="1039"/>
      <c r="V34" s="1039"/>
      <c r="W34" s="1039"/>
      <c r="X34" s="1039"/>
      <c r="Y34" s="1039"/>
      <c r="Z34" s="1039"/>
      <c r="AA34" s="1039"/>
      <c r="AB34" s="1039"/>
      <c r="AC34" s="1039"/>
      <c r="AD34" s="1039"/>
      <c r="AE34" s="1040"/>
      <c r="AF34" s="1035"/>
      <c r="AG34" s="1036"/>
      <c r="AH34" s="1036"/>
      <c r="AI34" s="1036"/>
      <c r="AJ34" s="1037"/>
      <c r="AK34" s="980"/>
      <c r="AL34" s="971"/>
      <c r="AM34" s="971"/>
      <c r="AN34" s="971"/>
      <c r="AO34" s="971"/>
      <c r="AP34" s="971"/>
      <c r="AQ34" s="971"/>
      <c r="AR34" s="971"/>
      <c r="AS34" s="971"/>
      <c r="AT34" s="971"/>
      <c r="AU34" s="971"/>
      <c r="AV34" s="971"/>
      <c r="AW34" s="971"/>
      <c r="AX34" s="971"/>
      <c r="AY34" s="971"/>
      <c r="AZ34" s="1041"/>
      <c r="BA34" s="1041"/>
      <c r="BB34" s="1041"/>
      <c r="BC34" s="1041"/>
      <c r="BD34" s="1041"/>
      <c r="BE34" s="972"/>
      <c r="BF34" s="972"/>
      <c r="BG34" s="972"/>
      <c r="BH34" s="972"/>
      <c r="BI34" s="973"/>
      <c r="BJ34" s="232"/>
      <c r="BK34" s="232"/>
      <c r="BL34" s="232"/>
      <c r="BM34" s="232"/>
      <c r="BN34" s="232"/>
      <c r="BO34" s="241"/>
      <c r="BP34" s="241"/>
      <c r="BQ34" s="238">
        <v>28</v>
      </c>
      <c r="BR34" s="239"/>
      <c r="BS34" s="992"/>
      <c r="BT34" s="993"/>
      <c r="BU34" s="993"/>
      <c r="BV34" s="993"/>
      <c r="BW34" s="993"/>
      <c r="BX34" s="993"/>
      <c r="BY34" s="993"/>
      <c r="BZ34" s="993"/>
      <c r="CA34" s="993"/>
      <c r="CB34" s="993"/>
      <c r="CC34" s="993"/>
      <c r="CD34" s="993"/>
      <c r="CE34" s="993"/>
      <c r="CF34" s="993"/>
      <c r="CG34" s="1014"/>
      <c r="CH34" s="989"/>
      <c r="CI34" s="990"/>
      <c r="CJ34" s="990"/>
      <c r="CK34" s="990"/>
      <c r="CL34" s="991"/>
      <c r="CM34" s="989"/>
      <c r="CN34" s="990"/>
      <c r="CO34" s="990"/>
      <c r="CP34" s="990"/>
      <c r="CQ34" s="991"/>
      <c r="CR34" s="989"/>
      <c r="CS34" s="990"/>
      <c r="CT34" s="990"/>
      <c r="CU34" s="990"/>
      <c r="CV34" s="991"/>
      <c r="CW34" s="989"/>
      <c r="CX34" s="990"/>
      <c r="CY34" s="990"/>
      <c r="CZ34" s="990"/>
      <c r="DA34" s="991"/>
      <c r="DB34" s="989"/>
      <c r="DC34" s="990"/>
      <c r="DD34" s="990"/>
      <c r="DE34" s="990"/>
      <c r="DF34" s="991"/>
      <c r="DG34" s="989"/>
      <c r="DH34" s="990"/>
      <c r="DI34" s="990"/>
      <c r="DJ34" s="990"/>
      <c r="DK34" s="991"/>
      <c r="DL34" s="989"/>
      <c r="DM34" s="990"/>
      <c r="DN34" s="990"/>
      <c r="DO34" s="990"/>
      <c r="DP34" s="991"/>
      <c r="DQ34" s="989"/>
      <c r="DR34" s="990"/>
      <c r="DS34" s="990"/>
      <c r="DT34" s="990"/>
      <c r="DU34" s="991"/>
      <c r="DV34" s="992"/>
      <c r="DW34" s="993"/>
      <c r="DX34" s="993"/>
      <c r="DY34" s="993"/>
      <c r="DZ34" s="994"/>
      <c r="EA34" s="230"/>
    </row>
    <row r="35" spans="1:131" ht="26.25" customHeight="1" x14ac:dyDescent="0.25">
      <c r="A35" s="242">
        <v>8</v>
      </c>
      <c r="B35" s="1030"/>
      <c r="C35" s="1031"/>
      <c r="D35" s="1031"/>
      <c r="E35" s="1031"/>
      <c r="F35" s="1031"/>
      <c r="G35" s="1031"/>
      <c r="H35" s="1031"/>
      <c r="I35" s="1031"/>
      <c r="J35" s="1031"/>
      <c r="K35" s="1031"/>
      <c r="L35" s="1031"/>
      <c r="M35" s="1031"/>
      <c r="N35" s="1031"/>
      <c r="O35" s="1031"/>
      <c r="P35" s="1032"/>
      <c r="Q35" s="1038"/>
      <c r="R35" s="1039"/>
      <c r="S35" s="1039"/>
      <c r="T35" s="1039"/>
      <c r="U35" s="1039"/>
      <c r="V35" s="1039"/>
      <c r="W35" s="1039"/>
      <c r="X35" s="1039"/>
      <c r="Y35" s="1039"/>
      <c r="Z35" s="1039"/>
      <c r="AA35" s="1039"/>
      <c r="AB35" s="1039"/>
      <c r="AC35" s="1039"/>
      <c r="AD35" s="1039"/>
      <c r="AE35" s="1040"/>
      <c r="AF35" s="1035"/>
      <c r="AG35" s="1036"/>
      <c r="AH35" s="1036"/>
      <c r="AI35" s="1036"/>
      <c r="AJ35" s="1037"/>
      <c r="AK35" s="980"/>
      <c r="AL35" s="971"/>
      <c r="AM35" s="971"/>
      <c r="AN35" s="971"/>
      <c r="AO35" s="971"/>
      <c r="AP35" s="971"/>
      <c r="AQ35" s="971"/>
      <c r="AR35" s="971"/>
      <c r="AS35" s="971"/>
      <c r="AT35" s="971"/>
      <c r="AU35" s="971"/>
      <c r="AV35" s="971"/>
      <c r="AW35" s="971"/>
      <c r="AX35" s="971"/>
      <c r="AY35" s="971"/>
      <c r="AZ35" s="1041"/>
      <c r="BA35" s="1041"/>
      <c r="BB35" s="1041"/>
      <c r="BC35" s="1041"/>
      <c r="BD35" s="1041"/>
      <c r="BE35" s="972"/>
      <c r="BF35" s="972"/>
      <c r="BG35" s="972"/>
      <c r="BH35" s="972"/>
      <c r="BI35" s="973"/>
      <c r="BJ35" s="232"/>
      <c r="BK35" s="232"/>
      <c r="BL35" s="232"/>
      <c r="BM35" s="232"/>
      <c r="BN35" s="232"/>
      <c r="BO35" s="241"/>
      <c r="BP35" s="241"/>
      <c r="BQ35" s="238">
        <v>29</v>
      </c>
      <c r="BR35" s="239"/>
      <c r="BS35" s="992"/>
      <c r="BT35" s="993"/>
      <c r="BU35" s="993"/>
      <c r="BV35" s="993"/>
      <c r="BW35" s="993"/>
      <c r="BX35" s="993"/>
      <c r="BY35" s="993"/>
      <c r="BZ35" s="993"/>
      <c r="CA35" s="993"/>
      <c r="CB35" s="993"/>
      <c r="CC35" s="993"/>
      <c r="CD35" s="993"/>
      <c r="CE35" s="993"/>
      <c r="CF35" s="993"/>
      <c r="CG35" s="1014"/>
      <c r="CH35" s="989"/>
      <c r="CI35" s="990"/>
      <c r="CJ35" s="990"/>
      <c r="CK35" s="990"/>
      <c r="CL35" s="991"/>
      <c r="CM35" s="989"/>
      <c r="CN35" s="990"/>
      <c r="CO35" s="990"/>
      <c r="CP35" s="990"/>
      <c r="CQ35" s="991"/>
      <c r="CR35" s="989"/>
      <c r="CS35" s="990"/>
      <c r="CT35" s="990"/>
      <c r="CU35" s="990"/>
      <c r="CV35" s="991"/>
      <c r="CW35" s="989"/>
      <c r="CX35" s="990"/>
      <c r="CY35" s="990"/>
      <c r="CZ35" s="990"/>
      <c r="DA35" s="991"/>
      <c r="DB35" s="989"/>
      <c r="DC35" s="990"/>
      <c r="DD35" s="990"/>
      <c r="DE35" s="990"/>
      <c r="DF35" s="991"/>
      <c r="DG35" s="989"/>
      <c r="DH35" s="990"/>
      <c r="DI35" s="990"/>
      <c r="DJ35" s="990"/>
      <c r="DK35" s="991"/>
      <c r="DL35" s="989"/>
      <c r="DM35" s="990"/>
      <c r="DN35" s="990"/>
      <c r="DO35" s="990"/>
      <c r="DP35" s="991"/>
      <c r="DQ35" s="989"/>
      <c r="DR35" s="990"/>
      <c r="DS35" s="990"/>
      <c r="DT35" s="990"/>
      <c r="DU35" s="991"/>
      <c r="DV35" s="992"/>
      <c r="DW35" s="993"/>
      <c r="DX35" s="993"/>
      <c r="DY35" s="993"/>
      <c r="DZ35" s="994"/>
      <c r="EA35" s="230"/>
    </row>
    <row r="36" spans="1:131" ht="26.25" customHeight="1" x14ac:dyDescent="0.25">
      <c r="A36" s="242">
        <v>9</v>
      </c>
      <c r="B36" s="1030"/>
      <c r="C36" s="1031"/>
      <c r="D36" s="1031"/>
      <c r="E36" s="1031"/>
      <c r="F36" s="1031"/>
      <c r="G36" s="1031"/>
      <c r="H36" s="1031"/>
      <c r="I36" s="1031"/>
      <c r="J36" s="1031"/>
      <c r="K36" s="1031"/>
      <c r="L36" s="1031"/>
      <c r="M36" s="1031"/>
      <c r="N36" s="1031"/>
      <c r="O36" s="1031"/>
      <c r="P36" s="1032"/>
      <c r="Q36" s="1038"/>
      <c r="R36" s="1039"/>
      <c r="S36" s="1039"/>
      <c r="T36" s="1039"/>
      <c r="U36" s="1039"/>
      <c r="V36" s="1039"/>
      <c r="W36" s="1039"/>
      <c r="X36" s="1039"/>
      <c r="Y36" s="1039"/>
      <c r="Z36" s="1039"/>
      <c r="AA36" s="1039"/>
      <c r="AB36" s="1039"/>
      <c r="AC36" s="1039"/>
      <c r="AD36" s="1039"/>
      <c r="AE36" s="1040"/>
      <c r="AF36" s="1035"/>
      <c r="AG36" s="1036"/>
      <c r="AH36" s="1036"/>
      <c r="AI36" s="1036"/>
      <c r="AJ36" s="1037"/>
      <c r="AK36" s="980"/>
      <c r="AL36" s="971"/>
      <c r="AM36" s="971"/>
      <c r="AN36" s="971"/>
      <c r="AO36" s="971"/>
      <c r="AP36" s="971"/>
      <c r="AQ36" s="971"/>
      <c r="AR36" s="971"/>
      <c r="AS36" s="971"/>
      <c r="AT36" s="971"/>
      <c r="AU36" s="971"/>
      <c r="AV36" s="971"/>
      <c r="AW36" s="971"/>
      <c r="AX36" s="971"/>
      <c r="AY36" s="971"/>
      <c r="AZ36" s="1041"/>
      <c r="BA36" s="1041"/>
      <c r="BB36" s="1041"/>
      <c r="BC36" s="1041"/>
      <c r="BD36" s="1041"/>
      <c r="BE36" s="972"/>
      <c r="BF36" s="972"/>
      <c r="BG36" s="972"/>
      <c r="BH36" s="972"/>
      <c r="BI36" s="973"/>
      <c r="BJ36" s="232"/>
      <c r="BK36" s="232"/>
      <c r="BL36" s="232"/>
      <c r="BM36" s="232"/>
      <c r="BN36" s="232"/>
      <c r="BO36" s="241"/>
      <c r="BP36" s="241"/>
      <c r="BQ36" s="238">
        <v>30</v>
      </c>
      <c r="BR36" s="239"/>
      <c r="BS36" s="992"/>
      <c r="BT36" s="993"/>
      <c r="BU36" s="993"/>
      <c r="BV36" s="993"/>
      <c r="BW36" s="993"/>
      <c r="BX36" s="993"/>
      <c r="BY36" s="993"/>
      <c r="BZ36" s="993"/>
      <c r="CA36" s="993"/>
      <c r="CB36" s="993"/>
      <c r="CC36" s="993"/>
      <c r="CD36" s="993"/>
      <c r="CE36" s="993"/>
      <c r="CF36" s="993"/>
      <c r="CG36" s="1014"/>
      <c r="CH36" s="989"/>
      <c r="CI36" s="990"/>
      <c r="CJ36" s="990"/>
      <c r="CK36" s="990"/>
      <c r="CL36" s="991"/>
      <c r="CM36" s="989"/>
      <c r="CN36" s="990"/>
      <c r="CO36" s="990"/>
      <c r="CP36" s="990"/>
      <c r="CQ36" s="991"/>
      <c r="CR36" s="989"/>
      <c r="CS36" s="990"/>
      <c r="CT36" s="990"/>
      <c r="CU36" s="990"/>
      <c r="CV36" s="991"/>
      <c r="CW36" s="989"/>
      <c r="CX36" s="990"/>
      <c r="CY36" s="990"/>
      <c r="CZ36" s="990"/>
      <c r="DA36" s="991"/>
      <c r="DB36" s="989"/>
      <c r="DC36" s="990"/>
      <c r="DD36" s="990"/>
      <c r="DE36" s="990"/>
      <c r="DF36" s="991"/>
      <c r="DG36" s="989"/>
      <c r="DH36" s="990"/>
      <c r="DI36" s="990"/>
      <c r="DJ36" s="990"/>
      <c r="DK36" s="991"/>
      <c r="DL36" s="989"/>
      <c r="DM36" s="990"/>
      <c r="DN36" s="990"/>
      <c r="DO36" s="990"/>
      <c r="DP36" s="991"/>
      <c r="DQ36" s="989"/>
      <c r="DR36" s="990"/>
      <c r="DS36" s="990"/>
      <c r="DT36" s="990"/>
      <c r="DU36" s="991"/>
      <c r="DV36" s="992"/>
      <c r="DW36" s="993"/>
      <c r="DX36" s="993"/>
      <c r="DY36" s="993"/>
      <c r="DZ36" s="994"/>
      <c r="EA36" s="230"/>
    </row>
    <row r="37" spans="1:131" ht="26.25" customHeight="1" x14ac:dyDescent="0.25">
      <c r="A37" s="242">
        <v>10</v>
      </c>
      <c r="B37" s="1030"/>
      <c r="C37" s="1031"/>
      <c r="D37" s="1031"/>
      <c r="E37" s="1031"/>
      <c r="F37" s="1031"/>
      <c r="G37" s="1031"/>
      <c r="H37" s="1031"/>
      <c r="I37" s="1031"/>
      <c r="J37" s="1031"/>
      <c r="K37" s="1031"/>
      <c r="L37" s="1031"/>
      <c r="M37" s="1031"/>
      <c r="N37" s="1031"/>
      <c r="O37" s="1031"/>
      <c r="P37" s="1032"/>
      <c r="Q37" s="1038"/>
      <c r="R37" s="1039"/>
      <c r="S37" s="1039"/>
      <c r="T37" s="1039"/>
      <c r="U37" s="1039"/>
      <c r="V37" s="1039"/>
      <c r="W37" s="1039"/>
      <c r="X37" s="1039"/>
      <c r="Y37" s="1039"/>
      <c r="Z37" s="1039"/>
      <c r="AA37" s="1039"/>
      <c r="AB37" s="1039"/>
      <c r="AC37" s="1039"/>
      <c r="AD37" s="1039"/>
      <c r="AE37" s="1040"/>
      <c r="AF37" s="1035"/>
      <c r="AG37" s="1036"/>
      <c r="AH37" s="1036"/>
      <c r="AI37" s="1036"/>
      <c r="AJ37" s="1037"/>
      <c r="AK37" s="980"/>
      <c r="AL37" s="971"/>
      <c r="AM37" s="971"/>
      <c r="AN37" s="971"/>
      <c r="AO37" s="971"/>
      <c r="AP37" s="971"/>
      <c r="AQ37" s="971"/>
      <c r="AR37" s="971"/>
      <c r="AS37" s="971"/>
      <c r="AT37" s="971"/>
      <c r="AU37" s="971"/>
      <c r="AV37" s="971"/>
      <c r="AW37" s="971"/>
      <c r="AX37" s="971"/>
      <c r="AY37" s="971"/>
      <c r="AZ37" s="1041"/>
      <c r="BA37" s="1041"/>
      <c r="BB37" s="1041"/>
      <c r="BC37" s="1041"/>
      <c r="BD37" s="1041"/>
      <c r="BE37" s="972"/>
      <c r="BF37" s="972"/>
      <c r="BG37" s="972"/>
      <c r="BH37" s="972"/>
      <c r="BI37" s="973"/>
      <c r="BJ37" s="232"/>
      <c r="BK37" s="232"/>
      <c r="BL37" s="232"/>
      <c r="BM37" s="232"/>
      <c r="BN37" s="232"/>
      <c r="BO37" s="241"/>
      <c r="BP37" s="241"/>
      <c r="BQ37" s="238">
        <v>31</v>
      </c>
      <c r="BR37" s="239"/>
      <c r="BS37" s="992"/>
      <c r="BT37" s="993"/>
      <c r="BU37" s="993"/>
      <c r="BV37" s="993"/>
      <c r="BW37" s="993"/>
      <c r="BX37" s="993"/>
      <c r="BY37" s="993"/>
      <c r="BZ37" s="993"/>
      <c r="CA37" s="993"/>
      <c r="CB37" s="993"/>
      <c r="CC37" s="993"/>
      <c r="CD37" s="993"/>
      <c r="CE37" s="993"/>
      <c r="CF37" s="993"/>
      <c r="CG37" s="1014"/>
      <c r="CH37" s="989"/>
      <c r="CI37" s="990"/>
      <c r="CJ37" s="990"/>
      <c r="CK37" s="990"/>
      <c r="CL37" s="991"/>
      <c r="CM37" s="989"/>
      <c r="CN37" s="990"/>
      <c r="CO37" s="990"/>
      <c r="CP37" s="990"/>
      <c r="CQ37" s="991"/>
      <c r="CR37" s="989"/>
      <c r="CS37" s="990"/>
      <c r="CT37" s="990"/>
      <c r="CU37" s="990"/>
      <c r="CV37" s="991"/>
      <c r="CW37" s="989"/>
      <c r="CX37" s="990"/>
      <c r="CY37" s="990"/>
      <c r="CZ37" s="990"/>
      <c r="DA37" s="991"/>
      <c r="DB37" s="989"/>
      <c r="DC37" s="990"/>
      <c r="DD37" s="990"/>
      <c r="DE37" s="990"/>
      <c r="DF37" s="991"/>
      <c r="DG37" s="989"/>
      <c r="DH37" s="990"/>
      <c r="DI37" s="990"/>
      <c r="DJ37" s="990"/>
      <c r="DK37" s="991"/>
      <c r="DL37" s="989"/>
      <c r="DM37" s="990"/>
      <c r="DN37" s="990"/>
      <c r="DO37" s="990"/>
      <c r="DP37" s="991"/>
      <c r="DQ37" s="989"/>
      <c r="DR37" s="990"/>
      <c r="DS37" s="990"/>
      <c r="DT37" s="990"/>
      <c r="DU37" s="991"/>
      <c r="DV37" s="992"/>
      <c r="DW37" s="993"/>
      <c r="DX37" s="993"/>
      <c r="DY37" s="993"/>
      <c r="DZ37" s="994"/>
      <c r="EA37" s="230"/>
    </row>
    <row r="38" spans="1:131" ht="26.25" customHeight="1" x14ac:dyDescent="0.25">
      <c r="A38" s="242">
        <v>11</v>
      </c>
      <c r="B38" s="1030"/>
      <c r="C38" s="1031"/>
      <c r="D38" s="1031"/>
      <c r="E38" s="1031"/>
      <c r="F38" s="1031"/>
      <c r="G38" s="1031"/>
      <c r="H38" s="1031"/>
      <c r="I38" s="1031"/>
      <c r="J38" s="1031"/>
      <c r="K38" s="1031"/>
      <c r="L38" s="1031"/>
      <c r="M38" s="1031"/>
      <c r="N38" s="1031"/>
      <c r="O38" s="1031"/>
      <c r="P38" s="1032"/>
      <c r="Q38" s="1038"/>
      <c r="R38" s="1039"/>
      <c r="S38" s="1039"/>
      <c r="T38" s="1039"/>
      <c r="U38" s="1039"/>
      <c r="V38" s="1039"/>
      <c r="W38" s="1039"/>
      <c r="X38" s="1039"/>
      <c r="Y38" s="1039"/>
      <c r="Z38" s="1039"/>
      <c r="AA38" s="1039"/>
      <c r="AB38" s="1039"/>
      <c r="AC38" s="1039"/>
      <c r="AD38" s="1039"/>
      <c r="AE38" s="1040"/>
      <c r="AF38" s="1035"/>
      <c r="AG38" s="1036"/>
      <c r="AH38" s="1036"/>
      <c r="AI38" s="1036"/>
      <c r="AJ38" s="1037"/>
      <c r="AK38" s="980"/>
      <c r="AL38" s="971"/>
      <c r="AM38" s="971"/>
      <c r="AN38" s="971"/>
      <c r="AO38" s="971"/>
      <c r="AP38" s="971"/>
      <c r="AQ38" s="971"/>
      <c r="AR38" s="971"/>
      <c r="AS38" s="971"/>
      <c r="AT38" s="971"/>
      <c r="AU38" s="971"/>
      <c r="AV38" s="971"/>
      <c r="AW38" s="971"/>
      <c r="AX38" s="971"/>
      <c r="AY38" s="971"/>
      <c r="AZ38" s="1041"/>
      <c r="BA38" s="1041"/>
      <c r="BB38" s="1041"/>
      <c r="BC38" s="1041"/>
      <c r="BD38" s="1041"/>
      <c r="BE38" s="972"/>
      <c r="BF38" s="972"/>
      <c r="BG38" s="972"/>
      <c r="BH38" s="972"/>
      <c r="BI38" s="973"/>
      <c r="BJ38" s="232"/>
      <c r="BK38" s="232"/>
      <c r="BL38" s="232"/>
      <c r="BM38" s="232"/>
      <c r="BN38" s="232"/>
      <c r="BO38" s="241"/>
      <c r="BP38" s="241"/>
      <c r="BQ38" s="238">
        <v>32</v>
      </c>
      <c r="BR38" s="239"/>
      <c r="BS38" s="992"/>
      <c r="BT38" s="993"/>
      <c r="BU38" s="993"/>
      <c r="BV38" s="993"/>
      <c r="BW38" s="993"/>
      <c r="BX38" s="993"/>
      <c r="BY38" s="993"/>
      <c r="BZ38" s="993"/>
      <c r="CA38" s="993"/>
      <c r="CB38" s="993"/>
      <c r="CC38" s="993"/>
      <c r="CD38" s="993"/>
      <c r="CE38" s="993"/>
      <c r="CF38" s="993"/>
      <c r="CG38" s="1014"/>
      <c r="CH38" s="989"/>
      <c r="CI38" s="990"/>
      <c r="CJ38" s="990"/>
      <c r="CK38" s="990"/>
      <c r="CL38" s="991"/>
      <c r="CM38" s="989"/>
      <c r="CN38" s="990"/>
      <c r="CO38" s="990"/>
      <c r="CP38" s="990"/>
      <c r="CQ38" s="991"/>
      <c r="CR38" s="989"/>
      <c r="CS38" s="990"/>
      <c r="CT38" s="990"/>
      <c r="CU38" s="990"/>
      <c r="CV38" s="991"/>
      <c r="CW38" s="989"/>
      <c r="CX38" s="990"/>
      <c r="CY38" s="990"/>
      <c r="CZ38" s="990"/>
      <c r="DA38" s="991"/>
      <c r="DB38" s="989"/>
      <c r="DC38" s="990"/>
      <c r="DD38" s="990"/>
      <c r="DE38" s="990"/>
      <c r="DF38" s="991"/>
      <c r="DG38" s="989"/>
      <c r="DH38" s="990"/>
      <c r="DI38" s="990"/>
      <c r="DJ38" s="990"/>
      <c r="DK38" s="991"/>
      <c r="DL38" s="989"/>
      <c r="DM38" s="990"/>
      <c r="DN38" s="990"/>
      <c r="DO38" s="990"/>
      <c r="DP38" s="991"/>
      <c r="DQ38" s="989"/>
      <c r="DR38" s="990"/>
      <c r="DS38" s="990"/>
      <c r="DT38" s="990"/>
      <c r="DU38" s="991"/>
      <c r="DV38" s="992"/>
      <c r="DW38" s="993"/>
      <c r="DX38" s="993"/>
      <c r="DY38" s="993"/>
      <c r="DZ38" s="994"/>
      <c r="EA38" s="230"/>
    </row>
    <row r="39" spans="1:131" ht="26.25" customHeight="1" x14ac:dyDescent="0.25">
      <c r="A39" s="242">
        <v>12</v>
      </c>
      <c r="B39" s="1030"/>
      <c r="C39" s="1031"/>
      <c r="D39" s="1031"/>
      <c r="E39" s="1031"/>
      <c r="F39" s="1031"/>
      <c r="G39" s="1031"/>
      <c r="H39" s="1031"/>
      <c r="I39" s="1031"/>
      <c r="J39" s="1031"/>
      <c r="K39" s="1031"/>
      <c r="L39" s="1031"/>
      <c r="M39" s="1031"/>
      <c r="N39" s="1031"/>
      <c r="O39" s="1031"/>
      <c r="P39" s="1032"/>
      <c r="Q39" s="1038"/>
      <c r="R39" s="1039"/>
      <c r="S39" s="1039"/>
      <c r="T39" s="1039"/>
      <c r="U39" s="1039"/>
      <c r="V39" s="1039"/>
      <c r="W39" s="1039"/>
      <c r="X39" s="1039"/>
      <c r="Y39" s="1039"/>
      <c r="Z39" s="1039"/>
      <c r="AA39" s="1039"/>
      <c r="AB39" s="1039"/>
      <c r="AC39" s="1039"/>
      <c r="AD39" s="1039"/>
      <c r="AE39" s="1040"/>
      <c r="AF39" s="1035"/>
      <c r="AG39" s="1036"/>
      <c r="AH39" s="1036"/>
      <c r="AI39" s="1036"/>
      <c r="AJ39" s="1037"/>
      <c r="AK39" s="980"/>
      <c r="AL39" s="971"/>
      <c r="AM39" s="971"/>
      <c r="AN39" s="971"/>
      <c r="AO39" s="971"/>
      <c r="AP39" s="971"/>
      <c r="AQ39" s="971"/>
      <c r="AR39" s="971"/>
      <c r="AS39" s="971"/>
      <c r="AT39" s="971"/>
      <c r="AU39" s="971"/>
      <c r="AV39" s="971"/>
      <c r="AW39" s="971"/>
      <c r="AX39" s="971"/>
      <c r="AY39" s="971"/>
      <c r="AZ39" s="1041"/>
      <c r="BA39" s="1041"/>
      <c r="BB39" s="1041"/>
      <c r="BC39" s="1041"/>
      <c r="BD39" s="1041"/>
      <c r="BE39" s="972"/>
      <c r="BF39" s="972"/>
      <c r="BG39" s="972"/>
      <c r="BH39" s="972"/>
      <c r="BI39" s="973"/>
      <c r="BJ39" s="232"/>
      <c r="BK39" s="232"/>
      <c r="BL39" s="232"/>
      <c r="BM39" s="232"/>
      <c r="BN39" s="232"/>
      <c r="BO39" s="241"/>
      <c r="BP39" s="241"/>
      <c r="BQ39" s="238">
        <v>33</v>
      </c>
      <c r="BR39" s="239"/>
      <c r="BS39" s="992"/>
      <c r="BT39" s="993"/>
      <c r="BU39" s="993"/>
      <c r="BV39" s="993"/>
      <c r="BW39" s="993"/>
      <c r="BX39" s="993"/>
      <c r="BY39" s="993"/>
      <c r="BZ39" s="993"/>
      <c r="CA39" s="993"/>
      <c r="CB39" s="993"/>
      <c r="CC39" s="993"/>
      <c r="CD39" s="993"/>
      <c r="CE39" s="993"/>
      <c r="CF39" s="993"/>
      <c r="CG39" s="1014"/>
      <c r="CH39" s="989"/>
      <c r="CI39" s="990"/>
      <c r="CJ39" s="990"/>
      <c r="CK39" s="990"/>
      <c r="CL39" s="991"/>
      <c r="CM39" s="989"/>
      <c r="CN39" s="990"/>
      <c r="CO39" s="990"/>
      <c r="CP39" s="990"/>
      <c r="CQ39" s="991"/>
      <c r="CR39" s="989"/>
      <c r="CS39" s="990"/>
      <c r="CT39" s="990"/>
      <c r="CU39" s="990"/>
      <c r="CV39" s="991"/>
      <c r="CW39" s="989"/>
      <c r="CX39" s="990"/>
      <c r="CY39" s="990"/>
      <c r="CZ39" s="990"/>
      <c r="DA39" s="991"/>
      <c r="DB39" s="989"/>
      <c r="DC39" s="990"/>
      <c r="DD39" s="990"/>
      <c r="DE39" s="990"/>
      <c r="DF39" s="991"/>
      <c r="DG39" s="989"/>
      <c r="DH39" s="990"/>
      <c r="DI39" s="990"/>
      <c r="DJ39" s="990"/>
      <c r="DK39" s="991"/>
      <c r="DL39" s="989"/>
      <c r="DM39" s="990"/>
      <c r="DN39" s="990"/>
      <c r="DO39" s="990"/>
      <c r="DP39" s="991"/>
      <c r="DQ39" s="989"/>
      <c r="DR39" s="990"/>
      <c r="DS39" s="990"/>
      <c r="DT39" s="990"/>
      <c r="DU39" s="991"/>
      <c r="DV39" s="992"/>
      <c r="DW39" s="993"/>
      <c r="DX39" s="993"/>
      <c r="DY39" s="993"/>
      <c r="DZ39" s="994"/>
      <c r="EA39" s="230"/>
    </row>
    <row r="40" spans="1:131" ht="26.25" customHeight="1" x14ac:dyDescent="0.25">
      <c r="A40" s="238">
        <v>13</v>
      </c>
      <c r="B40" s="1030"/>
      <c r="C40" s="1031"/>
      <c r="D40" s="1031"/>
      <c r="E40" s="1031"/>
      <c r="F40" s="1031"/>
      <c r="G40" s="1031"/>
      <c r="H40" s="1031"/>
      <c r="I40" s="1031"/>
      <c r="J40" s="1031"/>
      <c r="K40" s="1031"/>
      <c r="L40" s="1031"/>
      <c r="M40" s="1031"/>
      <c r="N40" s="1031"/>
      <c r="O40" s="1031"/>
      <c r="P40" s="1032"/>
      <c r="Q40" s="1038"/>
      <c r="R40" s="1039"/>
      <c r="S40" s="1039"/>
      <c r="T40" s="1039"/>
      <c r="U40" s="1039"/>
      <c r="V40" s="1039"/>
      <c r="W40" s="1039"/>
      <c r="X40" s="1039"/>
      <c r="Y40" s="1039"/>
      <c r="Z40" s="1039"/>
      <c r="AA40" s="1039"/>
      <c r="AB40" s="1039"/>
      <c r="AC40" s="1039"/>
      <c r="AD40" s="1039"/>
      <c r="AE40" s="1040"/>
      <c r="AF40" s="1035"/>
      <c r="AG40" s="1036"/>
      <c r="AH40" s="1036"/>
      <c r="AI40" s="1036"/>
      <c r="AJ40" s="1037"/>
      <c r="AK40" s="980"/>
      <c r="AL40" s="971"/>
      <c r="AM40" s="971"/>
      <c r="AN40" s="971"/>
      <c r="AO40" s="971"/>
      <c r="AP40" s="971"/>
      <c r="AQ40" s="971"/>
      <c r="AR40" s="971"/>
      <c r="AS40" s="971"/>
      <c r="AT40" s="971"/>
      <c r="AU40" s="971"/>
      <c r="AV40" s="971"/>
      <c r="AW40" s="971"/>
      <c r="AX40" s="971"/>
      <c r="AY40" s="971"/>
      <c r="AZ40" s="1041"/>
      <c r="BA40" s="1041"/>
      <c r="BB40" s="1041"/>
      <c r="BC40" s="1041"/>
      <c r="BD40" s="1041"/>
      <c r="BE40" s="972"/>
      <c r="BF40" s="972"/>
      <c r="BG40" s="972"/>
      <c r="BH40" s="972"/>
      <c r="BI40" s="973"/>
      <c r="BJ40" s="232"/>
      <c r="BK40" s="232"/>
      <c r="BL40" s="232"/>
      <c r="BM40" s="232"/>
      <c r="BN40" s="232"/>
      <c r="BO40" s="241"/>
      <c r="BP40" s="241"/>
      <c r="BQ40" s="238">
        <v>34</v>
      </c>
      <c r="BR40" s="239"/>
      <c r="BS40" s="992"/>
      <c r="BT40" s="993"/>
      <c r="BU40" s="993"/>
      <c r="BV40" s="993"/>
      <c r="BW40" s="993"/>
      <c r="BX40" s="993"/>
      <c r="BY40" s="993"/>
      <c r="BZ40" s="993"/>
      <c r="CA40" s="993"/>
      <c r="CB40" s="993"/>
      <c r="CC40" s="993"/>
      <c r="CD40" s="993"/>
      <c r="CE40" s="993"/>
      <c r="CF40" s="993"/>
      <c r="CG40" s="1014"/>
      <c r="CH40" s="989"/>
      <c r="CI40" s="990"/>
      <c r="CJ40" s="990"/>
      <c r="CK40" s="990"/>
      <c r="CL40" s="991"/>
      <c r="CM40" s="989"/>
      <c r="CN40" s="990"/>
      <c r="CO40" s="990"/>
      <c r="CP40" s="990"/>
      <c r="CQ40" s="991"/>
      <c r="CR40" s="989"/>
      <c r="CS40" s="990"/>
      <c r="CT40" s="990"/>
      <c r="CU40" s="990"/>
      <c r="CV40" s="991"/>
      <c r="CW40" s="989"/>
      <c r="CX40" s="990"/>
      <c r="CY40" s="990"/>
      <c r="CZ40" s="990"/>
      <c r="DA40" s="991"/>
      <c r="DB40" s="989"/>
      <c r="DC40" s="990"/>
      <c r="DD40" s="990"/>
      <c r="DE40" s="990"/>
      <c r="DF40" s="991"/>
      <c r="DG40" s="989"/>
      <c r="DH40" s="990"/>
      <c r="DI40" s="990"/>
      <c r="DJ40" s="990"/>
      <c r="DK40" s="991"/>
      <c r="DL40" s="989"/>
      <c r="DM40" s="990"/>
      <c r="DN40" s="990"/>
      <c r="DO40" s="990"/>
      <c r="DP40" s="991"/>
      <c r="DQ40" s="989"/>
      <c r="DR40" s="990"/>
      <c r="DS40" s="990"/>
      <c r="DT40" s="990"/>
      <c r="DU40" s="991"/>
      <c r="DV40" s="992"/>
      <c r="DW40" s="993"/>
      <c r="DX40" s="993"/>
      <c r="DY40" s="993"/>
      <c r="DZ40" s="994"/>
      <c r="EA40" s="230"/>
    </row>
    <row r="41" spans="1:131" ht="26.25" customHeight="1" x14ac:dyDescent="0.25">
      <c r="A41" s="238">
        <v>14</v>
      </c>
      <c r="B41" s="1030"/>
      <c r="C41" s="1031"/>
      <c r="D41" s="1031"/>
      <c r="E41" s="1031"/>
      <c r="F41" s="1031"/>
      <c r="G41" s="1031"/>
      <c r="H41" s="1031"/>
      <c r="I41" s="1031"/>
      <c r="J41" s="1031"/>
      <c r="K41" s="1031"/>
      <c r="L41" s="1031"/>
      <c r="M41" s="1031"/>
      <c r="N41" s="1031"/>
      <c r="O41" s="1031"/>
      <c r="P41" s="1032"/>
      <c r="Q41" s="1038"/>
      <c r="R41" s="1039"/>
      <c r="S41" s="1039"/>
      <c r="T41" s="1039"/>
      <c r="U41" s="1039"/>
      <c r="V41" s="1039"/>
      <c r="W41" s="1039"/>
      <c r="X41" s="1039"/>
      <c r="Y41" s="1039"/>
      <c r="Z41" s="1039"/>
      <c r="AA41" s="1039"/>
      <c r="AB41" s="1039"/>
      <c r="AC41" s="1039"/>
      <c r="AD41" s="1039"/>
      <c r="AE41" s="1040"/>
      <c r="AF41" s="1035"/>
      <c r="AG41" s="1036"/>
      <c r="AH41" s="1036"/>
      <c r="AI41" s="1036"/>
      <c r="AJ41" s="1037"/>
      <c r="AK41" s="980"/>
      <c r="AL41" s="971"/>
      <c r="AM41" s="971"/>
      <c r="AN41" s="971"/>
      <c r="AO41" s="971"/>
      <c r="AP41" s="971"/>
      <c r="AQ41" s="971"/>
      <c r="AR41" s="971"/>
      <c r="AS41" s="971"/>
      <c r="AT41" s="971"/>
      <c r="AU41" s="971"/>
      <c r="AV41" s="971"/>
      <c r="AW41" s="971"/>
      <c r="AX41" s="971"/>
      <c r="AY41" s="971"/>
      <c r="AZ41" s="1041"/>
      <c r="BA41" s="1041"/>
      <c r="BB41" s="1041"/>
      <c r="BC41" s="1041"/>
      <c r="BD41" s="1041"/>
      <c r="BE41" s="972"/>
      <c r="BF41" s="972"/>
      <c r="BG41" s="972"/>
      <c r="BH41" s="972"/>
      <c r="BI41" s="973"/>
      <c r="BJ41" s="232"/>
      <c r="BK41" s="232"/>
      <c r="BL41" s="232"/>
      <c r="BM41" s="232"/>
      <c r="BN41" s="232"/>
      <c r="BO41" s="241"/>
      <c r="BP41" s="241"/>
      <c r="BQ41" s="238">
        <v>35</v>
      </c>
      <c r="BR41" s="239"/>
      <c r="BS41" s="992"/>
      <c r="BT41" s="993"/>
      <c r="BU41" s="993"/>
      <c r="BV41" s="993"/>
      <c r="BW41" s="993"/>
      <c r="BX41" s="993"/>
      <c r="BY41" s="993"/>
      <c r="BZ41" s="993"/>
      <c r="CA41" s="993"/>
      <c r="CB41" s="993"/>
      <c r="CC41" s="993"/>
      <c r="CD41" s="993"/>
      <c r="CE41" s="993"/>
      <c r="CF41" s="993"/>
      <c r="CG41" s="1014"/>
      <c r="CH41" s="989"/>
      <c r="CI41" s="990"/>
      <c r="CJ41" s="990"/>
      <c r="CK41" s="990"/>
      <c r="CL41" s="991"/>
      <c r="CM41" s="989"/>
      <c r="CN41" s="990"/>
      <c r="CO41" s="990"/>
      <c r="CP41" s="990"/>
      <c r="CQ41" s="991"/>
      <c r="CR41" s="989"/>
      <c r="CS41" s="990"/>
      <c r="CT41" s="990"/>
      <c r="CU41" s="990"/>
      <c r="CV41" s="991"/>
      <c r="CW41" s="989"/>
      <c r="CX41" s="990"/>
      <c r="CY41" s="990"/>
      <c r="CZ41" s="990"/>
      <c r="DA41" s="991"/>
      <c r="DB41" s="989"/>
      <c r="DC41" s="990"/>
      <c r="DD41" s="990"/>
      <c r="DE41" s="990"/>
      <c r="DF41" s="991"/>
      <c r="DG41" s="989"/>
      <c r="DH41" s="990"/>
      <c r="DI41" s="990"/>
      <c r="DJ41" s="990"/>
      <c r="DK41" s="991"/>
      <c r="DL41" s="989"/>
      <c r="DM41" s="990"/>
      <c r="DN41" s="990"/>
      <c r="DO41" s="990"/>
      <c r="DP41" s="991"/>
      <c r="DQ41" s="989"/>
      <c r="DR41" s="990"/>
      <c r="DS41" s="990"/>
      <c r="DT41" s="990"/>
      <c r="DU41" s="991"/>
      <c r="DV41" s="992"/>
      <c r="DW41" s="993"/>
      <c r="DX41" s="993"/>
      <c r="DY41" s="993"/>
      <c r="DZ41" s="994"/>
      <c r="EA41" s="230"/>
    </row>
    <row r="42" spans="1:131" ht="26.25" customHeight="1" x14ac:dyDescent="0.25">
      <c r="A42" s="238">
        <v>15</v>
      </c>
      <c r="B42" s="1030"/>
      <c r="C42" s="1031"/>
      <c r="D42" s="1031"/>
      <c r="E42" s="1031"/>
      <c r="F42" s="1031"/>
      <c r="G42" s="1031"/>
      <c r="H42" s="1031"/>
      <c r="I42" s="1031"/>
      <c r="J42" s="1031"/>
      <c r="K42" s="1031"/>
      <c r="L42" s="1031"/>
      <c r="M42" s="1031"/>
      <c r="N42" s="1031"/>
      <c r="O42" s="1031"/>
      <c r="P42" s="1032"/>
      <c r="Q42" s="1038"/>
      <c r="R42" s="1039"/>
      <c r="S42" s="1039"/>
      <c r="T42" s="1039"/>
      <c r="U42" s="1039"/>
      <c r="V42" s="1039"/>
      <c r="W42" s="1039"/>
      <c r="X42" s="1039"/>
      <c r="Y42" s="1039"/>
      <c r="Z42" s="1039"/>
      <c r="AA42" s="1039"/>
      <c r="AB42" s="1039"/>
      <c r="AC42" s="1039"/>
      <c r="AD42" s="1039"/>
      <c r="AE42" s="1040"/>
      <c r="AF42" s="1035"/>
      <c r="AG42" s="1036"/>
      <c r="AH42" s="1036"/>
      <c r="AI42" s="1036"/>
      <c r="AJ42" s="1037"/>
      <c r="AK42" s="980"/>
      <c r="AL42" s="971"/>
      <c r="AM42" s="971"/>
      <c r="AN42" s="971"/>
      <c r="AO42" s="971"/>
      <c r="AP42" s="971"/>
      <c r="AQ42" s="971"/>
      <c r="AR42" s="971"/>
      <c r="AS42" s="971"/>
      <c r="AT42" s="971"/>
      <c r="AU42" s="971"/>
      <c r="AV42" s="971"/>
      <c r="AW42" s="971"/>
      <c r="AX42" s="971"/>
      <c r="AY42" s="971"/>
      <c r="AZ42" s="1041"/>
      <c r="BA42" s="1041"/>
      <c r="BB42" s="1041"/>
      <c r="BC42" s="1041"/>
      <c r="BD42" s="1041"/>
      <c r="BE42" s="972"/>
      <c r="BF42" s="972"/>
      <c r="BG42" s="972"/>
      <c r="BH42" s="972"/>
      <c r="BI42" s="973"/>
      <c r="BJ42" s="232"/>
      <c r="BK42" s="232"/>
      <c r="BL42" s="232"/>
      <c r="BM42" s="232"/>
      <c r="BN42" s="232"/>
      <c r="BO42" s="241"/>
      <c r="BP42" s="241"/>
      <c r="BQ42" s="238">
        <v>36</v>
      </c>
      <c r="BR42" s="239"/>
      <c r="BS42" s="992"/>
      <c r="BT42" s="993"/>
      <c r="BU42" s="993"/>
      <c r="BV42" s="993"/>
      <c r="BW42" s="993"/>
      <c r="BX42" s="993"/>
      <c r="BY42" s="993"/>
      <c r="BZ42" s="993"/>
      <c r="CA42" s="993"/>
      <c r="CB42" s="993"/>
      <c r="CC42" s="993"/>
      <c r="CD42" s="993"/>
      <c r="CE42" s="993"/>
      <c r="CF42" s="993"/>
      <c r="CG42" s="1014"/>
      <c r="CH42" s="989"/>
      <c r="CI42" s="990"/>
      <c r="CJ42" s="990"/>
      <c r="CK42" s="990"/>
      <c r="CL42" s="991"/>
      <c r="CM42" s="989"/>
      <c r="CN42" s="990"/>
      <c r="CO42" s="990"/>
      <c r="CP42" s="990"/>
      <c r="CQ42" s="991"/>
      <c r="CR42" s="989"/>
      <c r="CS42" s="990"/>
      <c r="CT42" s="990"/>
      <c r="CU42" s="990"/>
      <c r="CV42" s="991"/>
      <c r="CW42" s="989"/>
      <c r="CX42" s="990"/>
      <c r="CY42" s="990"/>
      <c r="CZ42" s="990"/>
      <c r="DA42" s="991"/>
      <c r="DB42" s="989"/>
      <c r="DC42" s="990"/>
      <c r="DD42" s="990"/>
      <c r="DE42" s="990"/>
      <c r="DF42" s="991"/>
      <c r="DG42" s="989"/>
      <c r="DH42" s="990"/>
      <c r="DI42" s="990"/>
      <c r="DJ42" s="990"/>
      <c r="DK42" s="991"/>
      <c r="DL42" s="989"/>
      <c r="DM42" s="990"/>
      <c r="DN42" s="990"/>
      <c r="DO42" s="990"/>
      <c r="DP42" s="991"/>
      <c r="DQ42" s="989"/>
      <c r="DR42" s="990"/>
      <c r="DS42" s="990"/>
      <c r="DT42" s="990"/>
      <c r="DU42" s="991"/>
      <c r="DV42" s="992"/>
      <c r="DW42" s="993"/>
      <c r="DX42" s="993"/>
      <c r="DY42" s="993"/>
      <c r="DZ42" s="994"/>
      <c r="EA42" s="230"/>
    </row>
    <row r="43" spans="1:131" ht="26.25" customHeight="1" x14ac:dyDescent="0.25">
      <c r="A43" s="238">
        <v>16</v>
      </c>
      <c r="B43" s="1030"/>
      <c r="C43" s="1031"/>
      <c r="D43" s="1031"/>
      <c r="E43" s="1031"/>
      <c r="F43" s="1031"/>
      <c r="G43" s="1031"/>
      <c r="H43" s="1031"/>
      <c r="I43" s="1031"/>
      <c r="J43" s="1031"/>
      <c r="K43" s="1031"/>
      <c r="L43" s="1031"/>
      <c r="M43" s="1031"/>
      <c r="N43" s="1031"/>
      <c r="O43" s="1031"/>
      <c r="P43" s="1032"/>
      <c r="Q43" s="1038"/>
      <c r="R43" s="1039"/>
      <c r="S43" s="1039"/>
      <c r="T43" s="1039"/>
      <c r="U43" s="1039"/>
      <c r="V43" s="1039"/>
      <c r="W43" s="1039"/>
      <c r="X43" s="1039"/>
      <c r="Y43" s="1039"/>
      <c r="Z43" s="1039"/>
      <c r="AA43" s="1039"/>
      <c r="AB43" s="1039"/>
      <c r="AC43" s="1039"/>
      <c r="AD43" s="1039"/>
      <c r="AE43" s="1040"/>
      <c r="AF43" s="1035"/>
      <c r="AG43" s="1036"/>
      <c r="AH43" s="1036"/>
      <c r="AI43" s="1036"/>
      <c r="AJ43" s="1037"/>
      <c r="AK43" s="980"/>
      <c r="AL43" s="971"/>
      <c r="AM43" s="971"/>
      <c r="AN43" s="971"/>
      <c r="AO43" s="971"/>
      <c r="AP43" s="971"/>
      <c r="AQ43" s="971"/>
      <c r="AR43" s="971"/>
      <c r="AS43" s="971"/>
      <c r="AT43" s="971"/>
      <c r="AU43" s="971"/>
      <c r="AV43" s="971"/>
      <c r="AW43" s="971"/>
      <c r="AX43" s="971"/>
      <c r="AY43" s="971"/>
      <c r="AZ43" s="1041"/>
      <c r="BA43" s="1041"/>
      <c r="BB43" s="1041"/>
      <c r="BC43" s="1041"/>
      <c r="BD43" s="1041"/>
      <c r="BE43" s="972"/>
      <c r="BF43" s="972"/>
      <c r="BG43" s="972"/>
      <c r="BH43" s="972"/>
      <c r="BI43" s="973"/>
      <c r="BJ43" s="232"/>
      <c r="BK43" s="232"/>
      <c r="BL43" s="232"/>
      <c r="BM43" s="232"/>
      <c r="BN43" s="232"/>
      <c r="BO43" s="241"/>
      <c r="BP43" s="241"/>
      <c r="BQ43" s="238">
        <v>37</v>
      </c>
      <c r="BR43" s="239"/>
      <c r="BS43" s="992"/>
      <c r="BT43" s="993"/>
      <c r="BU43" s="993"/>
      <c r="BV43" s="993"/>
      <c r="BW43" s="993"/>
      <c r="BX43" s="993"/>
      <c r="BY43" s="993"/>
      <c r="BZ43" s="993"/>
      <c r="CA43" s="993"/>
      <c r="CB43" s="993"/>
      <c r="CC43" s="993"/>
      <c r="CD43" s="993"/>
      <c r="CE43" s="993"/>
      <c r="CF43" s="993"/>
      <c r="CG43" s="1014"/>
      <c r="CH43" s="989"/>
      <c r="CI43" s="990"/>
      <c r="CJ43" s="990"/>
      <c r="CK43" s="990"/>
      <c r="CL43" s="991"/>
      <c r="CM43" s="989"/>
      <c r="CN43" s="990"/>
      <c r="CO43" s="990"/>
      <c r="CP43" s="990"/>
      <c r="CQ43" s="991"/>
      <c r="CR43" s="989"/>
      <c r="CS43" s="990"/>
      <c r="CT43" s="990"/>
      <c r="CU43" s="990"/>
      <c r="CV43" s="991"/>
      <c r="CW43" s="989"/>
      <c r="CX43" s="990"/>
      <c r="CY43" s="990"/>
      <c r="CZ43" s="990"/>
      <c r="DA43" s="991"/>
      <c r="DB43" s="989"/>
      <c r="DC43" s="990"/>
      <c r="DD43" s="990"/>
      <c r="DE43" s="990"/>
      <c r="DF43" s="991"/>
      <c r="DG43" s="989"/>
      <c r="DH43" s="990"/>
      <c r="DI43" s="990"/>
      <c r="DJ43" s="990"/>
      <c r="DK43" s="991"/>
      <c r="DL43" s="989"/>
      <c r="DM43" s="990"/>
      <c r="DN43" s="990"/>
      <c r="DO43" s="990"/>
      <c r="DP43" s="991"/>
      <c r="DQ43" s="989"/>
      <c r="DR43" s="990"/>
      <c r="DS43" s="990"/>
      <c r="DT43" s="990"/>
      <c r="DU43" s="991"/>
      <c r="DV43" s="992"/>
      <c r="DW43" s="993"/>
      <c r="DX43" s="993"/>
      <c r="DY43" s="993"/>
      <c r="DZ43" s="994"/>
      <c r="EA43" s="230"/>
    </row>
    <row r="44" spans="1:131" ht="26.25" customHeight="1" x14ac:dyDescent="0.25">
      <c r="A44" s="238">
        <v>17</v>
      </c>
      <c r="B44" s="1030"/>
      <c r="C44" s="1031"/>
      <c r="D44" s="1031"/>
      <c r="E44" s="1031"/>
      <c r="F44" s="1031"/>
      <c r="G44" s="1031"/>
      <c r="H44" s="1031"/>
      <c r="I44" s="1031"/>
      <c r="J44" s="1031"/>
      <c r="K44" s="1031"/>
      <c r="L44" s="1031"/>
      <c r="M44" s="1031"/>
      <c r="N44" s="1031"/>
      <c r="O44" s="1031"/>
      <c r="P44" s="1032"/>
      <c r="Q44" s="1038"/>
      <c r="R44" s="1039"/>
      <c r="S44" s="1039"/>
      <c r="T44" s="1039"/>
      <c r="U44" s="1039"/>
      <c r="V44" s="1039"/>
      <c r="W44" s="1039"/>
      <c r="X44" s="1039"/>
      <c r="Y44" s="1039"/>
      <c r="Z44" s="1039"/>
      <c r="AA44" s="1039"/>
      <c r="AB44" s="1039"/>
      <c r="AC44" s="1039"/>
      <c r="AD44" s="1039"/>
      <c r="AE44" s="1040"/>
      <c r="AF44" s="1035"/>
      <c r="AG44" s="1036"/>
      <c r="AH44" s="1036"/>
      <c r="AI44" s="1036"/>
      <c r="AJ44" s="1037"/>
      <c r="AK44" s="980"/>
      <c r="AL44" s="971"/>
      <c r="AM44" s="971"/>
      <c r="AN44" s="971"/>
      <c r="AO44" s="971"/>
      <c r="AP44" s="971"/>
      <c r="AQ44" s="971"/>
      <c r="AR44" s="971"/>
      <c r="AS44" s="971"/>
      <c r="AT44" s="971"/>
      <c r="AU44" s="971"/>
      <c r="AV44" s="971"/>
      <c r="AW44" s="971"/>
      <c r="AX44" s="971"/>
      <c r="AY44" s="971"/>
      <c r="AZ44" s="1041"/>
      <c r="BA44" s="1041"/>
      <c r="BB44" s="1041"/>
      <c r="BC44" s="1041"/>
      <c r="BD44" s="1041"/>
      <c r="BE44" s="972"/>
      <c r="BF44" s="972"/>
      <c r="BG44" s="972"/>
      <c r="BH44" s="972"/>
      <c r="BI44" s="973"/>
      <c r="BJ44" s="232"/>
      <c r="BK44" s="232"/>
      <c r="BL44" s="232"/>
      <c r="BM44" s="232"/>
      <c r="BN44" s="232"/>
      <c r="BO44" s="241"/>
      <c r="BP44" s="241"/>
      <c r="BQ44" s="238">
        <v>38</v>
      </c>
      <c r="BR44" s="239"/>
      <c r="BS44" s="992"/>
      <c r="BT44" s="993"/>
      <c r="BU44" s="993"/>
      <c r="BV44" s="993"/>
      <c r="BW44" s="993"/>
      <c r="BX44" s="993"/>
      <c r="BY44" s="993"/>
      <c r="BZ44" s="993"/>
      <c r="CA44" s="993"/>
      <c r="CB44" s="993"/>
      <c r="CC44" s="993"/>
      <c r="CD44" s="993"/>
      <c r="CE44" s="993"/>
      <c r="CF44" s="993"/>
      <c r="CG44" s="1014"/>
      <c r="CH44" s="989"/>
      <c r="CI44" s="990"/>
      <c r="CJ44" s="990"/>
      <c r="CK44" s="990"/>
      <c r="CL44" s="991"/>
      <c r="CM44" s="989"/>
      <c r="CN44" s="990"/>
      <c r="CO44" s="990"/>
      <c r="CP44" s="990"/>
      <c r="CQ44" s="991"/>
      <c r="CR44" s="989"/>
      <c r="CS44" s="990"/>
      <c r="CT44" s="990"/>
      <c r="CU44" s="990"/>
      <c r="CV44" s="991"/>
      <c r="CW44" s="989"/>
      <c r="CX44" s="990"/>
      <c r="CY44" s="990"/>
      <c r="CZ44" s="990"/>
      <c r="DA44" s="991"/>
      <c r="DB44" s="989"/>
      <c r="DC44" s="990"/>
      <c r="DD44" s="990"/>
      <c r="DE44" s="990"/>
      <c r="DF44" s="991"/>
      <c r="DG44" s="989"/>
      <c r="DH44" s="990"/>
      <c r="DI44" s="990"/>
      <c r="DJ44" s="990"/>
      <c r="DK44" s="991"/>
      <c r="DL44" s="989"/>
      <c r="DM44" s="990"/>
      <c r="DN44" s="990"/>
      <c r="DO44" s="990"/>
      <c r="DP44" s="991"/>
      <c r="DQ44" s="989"/>
      <c r="DR44" s="990"/>
      <c r="DS44" s="990"/>
      <c r="DT44" s="990"/>
      <c r="DU44" s="991"/>
      <c r="DV44" s="992"/>
      <c r="DW44" s="993"/>
      <c r="DX44" s="993"/>
      <c r="DY44" s="993"/>
      <c r="DZ44" s="994"/>
      <c r="EA44" s="230"/>
    </row>
    <row r="45" spans="1:131" ht="26.25" customHeight="1" x14ac:dyDescent="0.25">
      <c r="A45" s="238">
        <v>18</v>
      </c>
      <c r="B45" s="1030"/>
      <c r="C45" s="1031"/>
      <c r="D45" s="1031"/>
      <c r="E45" s="1031"/>
      <c r="F45" s="1031"/>
      <c r="G45" s="1031"/>
      <c r="H45" s="1031"/>
      <c r="I45" s="1031"/>
      <c r="J45" s="1031"/>
      <c r="K45" s="1031"/>
      <c r="L45" s="1031"/>
      <c r="M45" s="1031"/>
      <c r="N45" s="1031"/>
      <c r="O45" s="1031"/>
      <c r="P45" s="1032"/>
      <c r="Q45" s="1038"/>
      <c r="R45" s="1039"/>
      <c r="S45" s="1039"/>
      <c r="T45" s="1039"/>
      <c r="U45" s="1039"/>
      <c r="V45" s="1039"/>
      <c r="W45" s="1039"/>
      <c r="X45" s="1039"/>
      <c r="Y45" s="1039"/>
      <c r="Z45" s="1039"/>
      <c r="AA45" s="1039"/>
      <c r="AB45" s="1039"/>
      <c r="AC45" s="1039"/>
      <c r="AD45" s="1039"/>
      <c r="AE45" s="1040"/>
      <c r="AF45" s="1035"/>
      <c r="AG45" s="1036"/>
      <c r="AH45" s="1036"/>
      <c r="AI45" s="1036"/>
      <c r="AJ45" s="1037"/>
      <c r="AK45" s="980"/>
      <c r="AL45" s="971"/>
      <c r="AM45" s="971"/>
      <c r="AN45" s="971"/>
      <c r="AO45" s="971"/>
      <c r="AP45" s="971"/>
      <c r="AQ45" s="971"/>
      <c r="AR45" s="971"/>
      <c r="AS45" s="971"/>
      <c r="AT45" s="971"/>
      <c r="AU45" s="971"/>
      <c r="AV45" s="971"/>
      <c r="AW45" s="971"/>
      <c r="AX45" s="971"/>
      <c r="AY45" s="971"/>
      <c r="AZ45" s="1041"/>
      <c r="BA45" s="1041"/>
      <c r="BB45" s="1041"/>
      <c r="BC45" s="1041"/>
      <c r="BD45" s="1041"/>
      <c r="BE45" s="972"/>
      <c r="BF45" s="972"/>
      <c r="BG45" s="972"/>
      <c r="BH45" s="972"/>
      <c r="BI45" s="973"/>
      <c r="BJ45" s="232"/>
      <c r="BK45" s="232"/>
      <c r="BL45" s="232"/>
      <c r="BM45" s="232"/>
      <c r="BN45" s="232"/>
      <c r="BO45" s="241"/>
      <c r="BP45" s="241"/>
      <c r="BQ45" s="238">
        <v>39</v>
      </c>
      <c r="BR45" s="239"/>
      <c r="BS45" s="992"/>
      <c r="BT45" s="993"/>
      <c r="BU45" s="993"/>
      <c r="BV45" s="993"/>
      <c r="BW45" s="993"/>
      <c r="BX45" s="993"/>
      <c r="BY45" s="993"/>
      <c r="BZ45" s="993"/>
      <c r="CA45" s="993"/>
      <c r="CB45" s="993"/>
      <c r="CC45" s="993"/>
      <c r="CD45" s="993"/>
      <c r="CE45" s="993"/>
      <c r="CF45" s="993"/>
      <c r="CG45" s="1014"/>
      <c r="CH45" s="989"/>
      <c r="CI45" s="990"/>
      <c r="CJ45" s="990"/>
      <c r="CK45" s="990"/>
      <c r="CL45" s="991"/>
      <c r="CM45" s="989"/>
      <c r="CN45" s="990"/>
      <c r="CO45" s="990"/>
      <c r="CP45" s="990"/>
      <c r="CQ45" s="991"/>
      <c r="CR45" s="989"/>
      <c r="CS45" s="990"/>
      <c r="CT45" s="990"/>
      <c r="CU45" s="990"/>
      <c r="CV45" s="991"/>
      <c r="CW45" s="989"/>
      <c r="CX45" s="990"/>
      <c r="CY45" s="990"/>
      <c r="CZ45" s="990"/>
      <c r="DA45" s="991"/>
      <c r="DB45" s="989"/>
      <c r="DC45" s="990"/>
      <c r="DD45" s="990"/>
      <c r="DE45" s="990"/>
      <c r="DF45" s="991"/>
      <c r="DG45" s="989"/>
      <c r="DH45" s="990"/>
      <c r="DI45" s="990"/>
      <c r="DJ45" s="990"/>
      <c r="DK45" s="991"/>
      <c r="DL45" s="989"/>
      <c r="DM45" s="990"/>
      <c r="DN45" s="990"/>
      <c r="DO45" s="990"/>
      <c r="DP45" s="991"/>
      <c r="DQ45" s="989"/>
      <c r="DR45" s="990"/>
      <c r="DS45" s="990"/>
      <c r="DT45" s="990"/>
      <c r="DU45" s="991"/>
      <c r="DV45" s="992"/>
      <c r="DW45" s="993"/>
      <c r="DX45" s="993"/>
      <c r="DY45" s="993"/>
      <c r="DZ45" s="994"/>
      <c r="EA45" s="230"/>
    </row>
    <row r="46" spans="1:131" ht="26.25" customHeight="1" x14ac:dyDescent="0.25">
      <c r="A46" s="238">
        <v>19</v>
      </c>
      <c r="B46" s="1030"/>
      <c r="C46" s="1031"/>
      <c r="D46" s="1031"/>
      <c r="E46" s="1031"/>
      <c r="F46" s="1031"/>
      <c r="G46" s="1031"/>
      <c r="H46" s="1031"/>
      <c r="I46" s="1031"/>
      <c r="J46" s="1031"/>
      <c r="K46" s="1031"/>
      <c r="L46" s="1031"/>
      <c r="M46" s="1031"/>
      <c r="N46" s="1031"/>
      <c r="O46" s="1031"/>
      <c r="P46" s="1032"/>
      <c r="Q46" s="1038"/>
      <c r="R46" s="1039"/>
      <c r="S46" s="1039"/>
      <c r="T46" s="1039"/>
      <c r="U46" s="1039"/>
      <c r="V46" s="1039"/>
      <c r="W46" s="1039"/>
      <c r="X46" s="1039"/>
      <c r="Y46" s="1039"/>
      <c r="Z46" s="1039"/>
      <c r="AA46" s="1039"/>
      <c r="AB46" s="1039"/>
      <c r="AC46" s="1039"/>
      <c r="AD46" s="1039"/>
      <c r="AE46" s="1040"/>
      <c r="AF46" s="1035"/>
      <c r="AG46" s="1036"/>
      <c r="AH46" s="1036"/>
      <c r="AI46" s="1036"/>
      <c r="AJ46" s="1037"/>
      <c r="AK46" s="980"/>
      <c r="AL46" s="971"/>
      <c r="AM46" s="971"/>
      <c r="AN46" s="971"/>
      <c r="AO46" s="971"/>
      <c r="AP46" s="971"/>
      <c r="AQ46" s="971"/>
      <c r="AR46" s="971"/>
      <c r="AS46" s="971"/>
      <c r="AT46" s="971"/>
      <c r="AU46" s="971"/>
      <c r="AV46" s="971"/>
      <c r="AW46" s="971"/>
      <c r="AX46" s="971"/>
      <c r="AY46" s="971"/>
      <c r="AZ46" s="1041"/>
      <c r="BA46" s="1041"/>
      <c r="BB46" s="1041"/>
      <c r="BC46" s="1041"/>
      <c r="BD46" s="1041"/>
      <c r="BE46" s="972"/>
      <c r="BF46" s="972"/>
      <c r="BG46" s="972"/>
      <c r="BH46" s="972"/>
      <c r="BI46" s="973"/>
      <c r="BJ46" s="232"/>
      <c r="BK46" s="232"/>
      <c r="BL46" s="232"/>
      <c r="BM46" s="232"/>
      <c r="BN46" s="232"/>
      <c r="BO46" s="241"/>
      <c r="BP46" s="241"/>
      <c r="BQ46" s="238">
        <v>40</v>
      </c>
      <c r="BR46" s="239"/>
      <c r="BS46" s="992"/>
      <c r="BT46" s="993"/>
      <c r="BU46" s="993"/>
      <c r="BV46" s="993"/>
      <c r="BW46" s="993"/>
      <c r="BX46" s="993"/>
      <c r="BY46" s="993"/>
      <c r="BZ46" s="993"/>
      <c r="CA46" s="993"/>
      <c r="CB46" s="993"/>
      <c r="CC46" s="993"/>
      <c r="CD46" s="993"/>
      <c r="CE46" s="993"/>
      <c r="CF46" s="993"/>
      <c r="CG46" s="1014"/>
      <c r="CH46" s="989"/>
      <c r="CI46" s="990"/>
      <c r="CJ46" s="990"/>
      <c r="CK46" s="990"/>
      <c r="CL46" s="991"/>
      <c r="CM46" s="989"/>
      <c r="CN46" s="990"/>
      <c r="CO46" s="990"/>
      <c r="CP46" s="990"/>
      <c r="CQ46" s="991"/>
      <c r="CR46" s="989"/>
      <c r="CS46" s="990"/>
      <c r="CT46" s="990"/>
      <c r="CU46" s="990"/>
      <c r="CV46" s="991"/>
      <c r="CW46" s="989"/>
      <c r="CX46" s="990"/>
      <c r="CY46" s="990"/>
      <c r="CZ46" s="990"/>
      <c r="DA46" s="991"/>
      <c r="DB46" s="989"/>
      <c r="DC46" s="990"/>
      <c r="DD46" s="990"/>
      <c r="DE46" s="990"/>
      <c r="DF46" s="991"/>
      <c r="DG46" s="989"/>
      <c r="DH46" s="990"/>
      <c r="DI46" s="990"/>
      <c r="DJ46" s="990"/>
      <c r="DK46" s="991"/>
      <c r="DL46" s="989"/>
      <c r="DM46" s="990"/>
      <c r="DN46" s="990"/>
      <c r="DO46" s="990"/>
      <c r="DP46" s="991"/>
      <c r="DQ46" s="989"/>
      <c r="DR46" s="990"/>
      <c r="DS46" s="990"/>
      <c r="DT46" s="990"/>
      <c r="DU46" s="991"/>
      <c r="DV46" s="992"/>
      <c r="DW46" s="993"/>
      <c r="DX46" s="993"/>
      <c r="DY46" s="993"/>
      <c r="DZ46" s="994"/>
      <c r="EA46" s="230"/>
    </row>
    <row r="47" spans="1:131" ht="26.25" customHeight="1" x14ac:dyDescent="0.25">
      <c r="A47" s="238">
        <v>20</v>
      </c>
      <c r="B47" s="1030"/>
      <c r="C47" s="1031"/>
      <c r="D47" s="1031"/>
      <c r="E47" s="1031"/>
      <c r="F47" s="1031"/>
      <c r="G47" s="1031"/>
      <c r="H47" s="1031"/>
      <c r="I47" s="1031"/>
      <c r="J47" s="1031"/>
      <c r="K47" s="1031"/>
      <c r="L47" s="1031"/>
      <c r="M47" s="1031"/>
      <c r="N47" s="1031"/>
      <c r="O47" s="1031"/>
      <c r="P47" s="1032"/>
      <c r="Q47" s="1038"/>
      <c r="R47" s="1039"/>
      <c r="S47" s="1039"/>
      <c r="T47" s="1039"/>
      <c r="U47" s="1039"/>
      <c r="V47" s="1039"/>
      <c r="W47" s="1039"/>
      <c r="X47" s="1039"/>
      <c r="Y47" s="1039"/>
      <c r="Z47" s="1039"/>
      <c r="AA47" s="1039"/>
      <c r="AB47" s="1039"/>
      <c r="AC47" s="1039"/>
      <c r="AD47" s="1039"/>
      <c r="AE47" s="1040"/>
      <c r="AF47" s="1035"/>
      <c r="AG47" s="1036"/>
      <c r="AH47" s="1036"/>
      <c r="AI47" s="1036"/>
      <c r="AJ47" s="1037"/>
      <c r="AK47" s="980"/>
      <c r="AL47" s="971"/>
      <c r="AM47" s="971"/>
      <c r="AN47" s="971"/>
      <c r="AO47" s="971"/>
      <c r="AP47" s="971"/>
      <c r="AQ47" s="971"/>
      <c r="AR47" s="971"/>
      <c r="AS47" s="971"/>
      <c r="AT47" s="971"/>
      <c r="AU47" s="971"/>
      <c r="AV47" s="971"/>
      <c r="AW47" s="971"/>
      <c r="AX47" s="971"/>
      <c r="AY47" s="971"/>
      <c r="AZ47" s="1041"/>
      <c r="BA47" s="1041"/>
      <c r="BB47" s="1041"/>
      <c r="BC47" s="1041"/>
      <c r="BD47" s="1041"/>
      <c r="BE47" s="972"/>
      <c r="BF47" s="972"/>
      <c r="BG47" s="972"/>
      <c r="BH47" s="972"/>
      <c r="BI47" s="973"/>
      <c r="BJ47" s="232"/>
      <c r="BK47" s="232"/>
      <c r="BL47" s="232"/>
      <c r="BM47" s="232"/>
      <c r="BN47" s="232"/>
      <c r="BO47" s="241"/>
      <c r="BP47" s="241"/>
      <c r="BQ47" s="238">
        <v>41</v>
      </c>
      <c r="BR47" s="239"/>
      <c r="BS47" s="992"/>
      <c r="BT47" s="993"/>
      <c r="BU47" s="993"/>
      <c r="BV47" s="993"/>
      <c r="BW47" s="993"/>
      <c r="BX47" s="993"/>
      <c r="BY47" s="993"/>
      <c r="BZ47" s="993"/>
      <c r="CA47" s="993"/>
      <c r="CB47" s="993"/>
      <c r="CC47" s="993"/>
      <c r="CD47" s="993"/>
      <c r="CE47" s="993"/>
      <c r="CF47" s="993"/>
      <c r="CG47" s="1014"/>
      <c r="CH47" s="989"/>
      <c r="CI47" s="990"/>
      <c r="CJ47" s="990"/>
      <c r="CK47" s="990"/>
      <c r="CL47" s="991"/>
      <c r="CM47" s="989"/>
      <c r="CN47" s="990"/>
      <c r="CO47" s="990"/>
      <c r="CP47" s="990"/>
      <c r="CQ47" s="991"/>
      <c r="CR47" s="989"/>
      <c r="CS47" s="990"/>
      <c r="CT47" s="990"/>
      <c r="CU47" s="990"/>
      <c r="CV47" s="991"/>
      <c r="CW47" s="989"/>
      <c r="CX47" s="990"/>
      <c r="CY47" s="990"/>
      <c r="CZ47" s="990"/>
      <c r="DA47" s="991"/>
      <c r="DB47" s="989"/>
      <c r="DC47" s="990"/>
      <c r="DD47" s="990"/>
      <c r="DE47" s="990"/>
      <c r="DF47" s="991"/>
      <c r="DG47" s="989"/>
      <c r="DH47" s="990"/>
      <c r="DI47" s="990"/>
      <c r="DJ47" s="990"/>
      <c r="DK47" s="991"/>
      <c r="DL47" s="989"/>
      <c r="DM47" s="990"/>
      <c r="DN47" s="990"/>
      <c r="DO47" s="990"/>
      <c r="DP47" s="991"/>
      <c r="DQ47" s="989"/>
      <c r="DR47" s="990"/>
      <c r="DS47" s="990"/>
      <c r="DT47" s="990"/>
      <c r="DU47" s="991"/>
      <c r="DV47" s="992"/>
      <c r="DW47" s="993"/>
      <c r="DX47" s="993"/>
      <c r="DY47" s="993"/>
      <c r="DZ47" s="994"/>
      <c r="EA47" s="230"/>
    </row>
    <row r="48" spans="1:131" ht="26.25" customHeight="1" x14ac:dyDescent="0.25">
      <c r="A48" s="238">
        <v>21</v>
      </c>
      <c r="B48" s="1030"/>
      <c r="C48" s="1031"/>
      <c r="D48" s="1031"/>
      <c r="E48" s="1031"/>
      <c r="F48" s="1031"/>
      <c r="G48" s="1031"/>
      <c r="H48" s="1031"/>
      <c r="I48" s="1031"/>
      <c r="J48" s="1031"/>
      <c r="K48" s="1031"/>
      <c r="L48" s="1031"/>
      <c r="M48" s="1031"/>
      <c r="N48" s="1031"/>
      <c r="O48" s="1031"/>
      <c r="P48" s="1032"/>
      <c r="Q48" s="1038"/>
      <c r="R48" s="1039"/>
      <c r="S48" s="1039"/>
      <c r="T48" s="1039"/>
      <c r="U48" s="1039"/>
      <c r="V48" s="1039"/>
      <c r="W48" s="1039"/>
      <c r="X48" s="1039"/>
      <c r="Y48" s="1039"/>
      <c r="Z48" s="1039"/>
      <c r="AA48" s="1039"/>
      <c r="AB48" s="1039"/>
      <c r="AC48" s="1039"/>
      <c r="AD48" s="1039"/>
      <c r="AE48" s="1040"/>
      <c r="AF48" s="1035"/>
      <c r="AG48" s="1036"/>
      <c r="AH48" s="1036"/>
      <c r="AI48" s="1036"/>
      <c r="AJ48" s="1037"/>
      <c r="AK48" s="980"/>
      <c r="AL48" s="971"/>
      <c r="AM48" s="971"/>
      <c r="AN48" s="971"/>
      <c r="AO48" s="971"/>
      <c r="AP48" s="971"/>
      <c r="AQ48" s="971"/>
      <c r="AR48" s="971"/>
      <c r="AS48" s="971"/>
      <c r="AT48" s="971"/>
      <c r="AU48" s="971"/>
      <c r="AV48" s="971"/>
      <c r="AW48" s="971"/>
      <c r="AX48" s="971"/>
      <c r="AY48" s="971"/>
      <c r="AZ48" s="1041"/>
      <c r="BA48" s="1041"/>
      <c r="BB48" s="1041"/>
      <c r="BC48" s="1041"/>
      <c r="BD48" s="1041"/>
      <c r="BE48" s="972"/>
      <c r="BF48" s="972"/>
      <c r="BG48" s="972"/>
      <c r="BH48" s="972"/>
      <c r="BI48" s="973"/>
      <c r="BJ48" s="232"/>
      <c r="BK48" s="232"/>
      <c r="BL48" s="232"/>
      <c r="BM48" s="232"/>
      <c r="BN48" s="232"/>
      <c r="BO48" s="241"/>
      <c r="BP48" s="241"/>
      <c r="BQ48" s="238">
        <v>42</v>
      </c>
      <c r="BR48" s="239"/>
      <c r="BS48" s="992"/>
      <c r="BT48" s="993"/>
      <c r="BU48" s="993"/>
      <c r="BV48" s="993"/>
      <c r="BW48" s="993"/>
      <c r="BX48" s="993"/>
      <c r="BY48" s="993"/>
      <c r="BZ48" s="993"/>
      <c r="CA48" s="993"/>
      <c r="CB48" s="993"/>
      <c r="CC48" s="993"/>
      <c r="CD48" s="993"/>
      <c r="CE48" s="993"/>
      <c r="CF48" s="993"/>
      <c r="CG48" s="1014"/>
      <c r="CH48" s="989"/>
      <c r="CI48" s="990"/>
      <c r="CJ48" s="990"/>
      <c r="CK48" s="990"/>
      <c r="CL48" s="991"/>
      <c r="CM48" s="989"/>
      <c r="CN48" s="990"/>
      <c r="CO48" s="990"/>
      <c r="CP48" s="990"/>
      <c r="CQ48" s="991"/>
      <c r="CR48" s="989"/>
      <c r="CS48" s="990"/>
      <c r="CT48" s="990"/>
      <c r="CU48" s="990"/>
      <c r="CV48" s="991"/>
      <c r="CW48" s="989"/>
      <c r="CX48" s="990"/>
      <c r="CY48" s="990"/>
      <c r="CZ48" s="990"/>
      <c r="DA48" s="991"/>
      <c r="DB48" s="989"/>
      <c r="DC48" s="990"/>
      <c r="DD48" s="990"/>
      <c r="DE48" s="990"/>
      <c r="DF48" s="991"/>
      <c r="DG48" s="989"/>
      <c r="DH48" s="990"/>
      <c r="DI48" s="990"/>
      <c r="DJ48" s="990"/>
      <c r="DK48" s="991"/>
      <c r="DL48" s="989"/>
      <c r="DM48" s="990"/>
      <c r="DN48" s="990"/>
      <c r="DO48" s="990"/>
      <c r="DP48" s="991"/>
      <c r="DQ48" s="989"/>
      <c r="DR48" s="990"/>
      <c r="DS48" s="990"/>
      <c r="DT48" s="990"/>
      <c r="DU48" s="991"/>
      <c r="DV48" s="992"/>
      <c r="DW48" s="993"/>
      <c r="DX48" s="993"/>
      <c r="DY48" s="993"/>
      <c r="DZ48" s="994"/>
      <c r="EA48" s="230"/>
    </row>
    <row r="49" spans="1:131" ht="26.25" customHeight="1" x14ac:dyDescent="0.25">
      <c r="A49" s="238">
        <v>22</v>
      </c>
      <c r="B49" s="1030"/>
      <c r="C49" s="1031"/>
      <c r="D49" s="1031"/>
      <c r="E49" s="1031"/>
      <c r="F49" s="1031"/>
      <c r="G49" s="1031"/>
      <c r="H49" s="1031"/>
      <c r="I49" s="1031"/>
      <c r="J49" s="1031"/>
      <c r="K49" s="1031"/>
      <c r="L49" s="1031"/>
      <c r="M49" s="1031"/>
      <c r="N49" s="1031"/>
      <c r="O49" s="1031"/>
      <c r="P49" s="1032"/>
      <c r="Q49" s="1038"/>
      <c r="R49" s="1039"/>
      <c r="S49" s="1039"/>
      <c r="T49" s="1039"/>
      <c r="U49" s="1039"/>
      <c r="V49" s="1039"/>
      <c r="W49" s="1039"/>
      <c r="X49" s="1039"/>
      <c r="Y49" s="1039"/>
      <c r="Z49" s="1039"/>
      <c r="AA49" s="1039"/>
      <c r="AB49" s="1039"/>
      <c r="AC49" s="1039"/>
      <c r="AD49" s="1039"/>
      <c r="AE49" s="1040"/>
      <c r="AF49" s="1035"/>
      <c r="AG49" s="1036"/>
      <c r="AH49" s="1036"/>
      <c r="AI49" s="1036"/>
      <c r="AJ49" s="1037"/>
      <c r="AK49" s="980"/>
      <c r="AL49" s="971"/>
      <c r="AM49" s="971"/>
      <c r="AN49" s="971"/>
      <c r="AO49" s="971"/>
      <c r="AP49" s="971"/>
      <c r="AQ49" s="971"/>
      <c r="AR49" s="971"/>
      <c r="AS49" s="971"/>
      <c r="AT49" s="971"/>
      <c r="AU49" s="971"/>
      <c r="AV49" s="971"/>
      <c r="AW49" s="971"/>
      <c r="AX49" s="971"/>
      <c r="AY49" s="971"/>
      <c r="AZ49" s="1041"/>
      <c r="BA49" s="1041"/>
      <c r="BB49" s="1041"/>
      <c r="BC49" s="1041"/>
      <c r="BD49" s="1041"/>
      <c r="BE49" s="972"/>
      <c r="BF49" s="972"/>
      <c r="BG49" s="972"/>
      <c r="BH49" s="972"/>
      <c r="BI49" s="973"/>
      <c r="BJ49" s="232"/>
      <c r="BK49" s="232"/>
      <c r="BL49" s="232"/>
      <c r="BM49" s="232"/>
      <c r="BN49" s="232"/>
      <c r="BO49" s="241"/>
      <c r="BP49" s="241"/>
      <c r="BQ49" s="238">
        <v>43</v>
      </c>
      <c r="BR49" s="239"/>
      <c r="BS49" s="992"/>
      <c r="BT49" s="993"/>
      <c r="BU49" s="993"/>
      <c r="BV49" s="993"/>
      <c r="BW49" s="993"/>
      <c r="BX49" s="993"/>
      <c r="BY49" s="993"/>
      <c r="BZ49" s="993"/>
      <c r="CA49" s="993"/>
      <c r="CB49" s="993"/>
      <c r="CC49" s="993"/>
      <c r="CD49" s="993"/>
      <c r="CE49" s="993"/>
      <c r="CF49" s="993"/>
      <c r="CG49" s="1014"/>
      <c r="CH49" s="989"/>
      <c r="CI49" s="990"/>
      <c r="CJ49" s="990"/>
      <c r="CK49" s="990"/>
      <c r="CL49" s="991"/>
      <c r="CM49" s="989"/>
      <c r="CN49" s="990"/>
      <c r="CO49" s="990"/>
      <c r="CP49" s="990"/>
      <c r="CQ49" s="991"/>
      <c r="CR49" s="989"/>
      <c r="CS49" s="990"/>
      <c r="CT49" s="990"/>
      <c r="CU49" s="990"/>
      <c r="CV49" s="991"/>
      <c r="CW49" s="989"/>
      <c r="CX49" s="990"/>
      <c r="CY49" s="990"/>
      <c r="CZ49" s="990"/>
      <c r="DA49" s="991"/>
      <c r="DB49" s="989"/>
      <c r="DC49" s="990"/>
      <c r="DD49" s="990"/>
      <c r="DE49" s="990"/>
      <c r="DF49" s="991"/>
      <c r="DG49" s="989"/>
      <c r="DH49" s="990"/>
      <c r="DI49" s="990"/>
      <c r="DJ49" s="990"/>
      <c r="DK49" s="991"/>
      <c r="DL49" s="989"/>
      <c r="DM49" s="990"/>
      <c r="DN49" s="990"/>
      <c r="DO49" s="990"/>
      <c r="DP49" s="991"/>
      <c r="DQ49" s="989"/>
      <c r="DR49" s="990"/>
      <c r="DS49" s="990"/>
      <c r="DT49" s="990"/>
      <c r="DU49" s="991"/>
      <c r="DV49" s="992"/>
      <c r="DW49" s="993"/>
      <c r="DX49" s="993"/>
      <c r="DY49" s="993"/>
      <c r="DZ49" s="994"/>
      <c r="EA49" s="230"/>
    </row>
    <row r="50" spans="1:131" ht="26.25" customHeight="1" x14ac:dyDescent="0.25">
      <c r="A50" s="238">
        <v>23</v>
      </c>
      <c r="B50" s="1030"/>
      <c r="C50" s="1031"/>
      <c r="D50" s="1031"/>
      <c r="E50" s="1031"/>
      <c r="F50" s="1031"/>
      <c r="G50" s="1031"/>
      <c r="H50" s="1031"/>
      <c r="I50" s="1031"/>
      <c r="J50" s="1031"/>
      <c r="K50" s="1031"/>
      <c r="L50" s="1031"/>
      <c r="M50" s="1031"/>
      <c r="N50" s="1031"/>
      <c r="O50" s="1031"/>
      <c r="P50" s="1032"/>
      <c r="Q50" s="1033"/>
      <c r="R50" s="1025"/>
      <c r="S50" s="1025"/>
      <c r="T50" s="1025"/>
      <c r="U50" s="1025"/>
      <c r="V50" s="1025"/>
      <c r="W50" s="1025"/>
      <c r="X50" s="1025"/>
      <c r="Y50" s="1025"/>
      <c r="Z50" s="1025"/>
      <c r="AA50" s="1025"/>
      <c r="AB50" s="1025"/>
      <c r="AC50" s="1025"/>
      <c r="AD50" s="1025"/>
      <c r="AE50" s="1034"/>
      <c r="AF50" s="1035"/>
      <c r="AG50" s="1036"/>
      <c r="AH50" s="1036"/>
      <c r="AI50" s="1036"/>
      <c r="AJ50" s="1037"/>
      <c r="AK50" s="1024"/>
      <c r="AL50" s="1025"/>
      <c r="AM50" s="1025"/>
      <c r="AN50" s="1025"/>
      <c r="AO50" s="1025"/>
      <c r="AP50" s="1025"/>
      <c r="AQ50" s="1025"/>
      <c r="AR50" s="1025"/>
      <c r="AS50" s="1025"/>
      <c r="AT50" s="1025"/>
      <c r="AU50" s="1025"/>
      <c r="AV50" s="1025"/>
      <c r="AW50" s="1025"/>
      <c r="AX50" s="1025"/>
      <c r="AY50" s="1025"/>
      <c r="AZ50" s="1026"/>
      <c r="BA50" s="1026"/>
      <c r="BB50" s="1026"/>
      <c r="BC50" s="1026"/>
      <c r="BD50" s="1026"/>
      <c r="BE50" s="972"/>
      <c r="BF50" s="972"/>
      <c r="BG50" s="972"/>
      <c r="BH50" s="972"/>
      <c r="BI50" s="973"/>
      <c r="BJ50" s="232"/>
      <c r="BK50" s="232"/>
      <c r="BL50" s="232"/>
      <c r="BM50" s="232"/>
      <c r="BN50" s="232"/>
      <c r="BO50" s="241"/>
      <c r="BP50" s="241"/>
      <c r="BQ50" s="238">
        <v>44</v>
      </c>
      <c r="BR50" s="239"/>
      <c r="BS50" s="992"/>
      <c r="BT50" s="993"/>
      <c r="BU50" s="993"/>
      <c r="BV50" s="993"/>
      <c r="BW50" s="993"/>
      <c r="BX50" s="993"/>
      <c r="BY50" s="993"/>
      <c r="BZ50" s="993"/>
      <c r="CA50" s="993"/>
      <c r="CB50" s="993"/>
      <c r="CC50" s="993"/>
      <c r="CD50" s="993"/>
      <c r="CE50" s="993"/>
      <c r="CF50" s="993"/>
      <c r="CG50" s="1014"/>
      <c r="CH50" s="989"/>
      <c r="CI50" s="990"/>
      <c r="CJ50" s="990"/>
      <c r="CK50" s="990"/>
      <c r="CL50" s="991"/>
      <c r="CM50" s="989"/>
      <c r="CN50" s="990"/>
      <c r="CO50" s="990"/>
      <c r="CP50" s="990"/>
      <c r="CQ50" s="991"/>
      <c r="CR50" s="989"/>
      <c r="CS50" s="990"/>
      <c r="CT50" s="990"/>
      <c r="CU50" s="990"/>
      <c r="CV50" s="991"/>
      <c r="CW50" s="989"/>
      <c r="CX50" s="990"/>
      <c r="CY50" s="990"/>
      <c r="CZ50" s="990"/>
      <c r="DA50" s="991"/>
      <c r="DB50" s="989"/>
      <c r="DC50" s="990"/>
      <c r="DD50" s="990"/>
      <c r="DE50" s="990"/>
      <c r="DF50" s="991"/>
      <c r="DG50" s="989"/>
      <c r="DH50" s="990"/>
      <c r="DI50" s="990"/>
      <c r="DJ50" s="990"/>
      <c r="DK50" s="991"/>
      <c r="DL50" s="989"/>
      <c r="DM50" s="990"/>
      <c r="DN50" s="990"/>
      <c r="DO50" s="990"/>
      <c r="DP50" s="991"/>
      <c r="DQ50" s="989"/>
      <c r="DR50" s="990"/>
      <c r="DS50" s="990"/>
      <c r="DT50" s="990"/>
      <c r="DU50" s="991"/>
      <c r="DV50" s="992"/>
      <c r="DW50" s="993"/>
      <c r="DX50" s="993"/>
      <c r="DY50" s="993"/>
      <c r="DZ50" s="994"/>
      <c r="EA50" s="230"/>
    </row>
    <row r="51" spans="1:131" ht="26.25" customHeight="1" x14ac:dyDescent="0.25">
      <c r="A51" s="238">
        <v>24</v>
      </c>
      <c r="B51" s="1030"/>
      <c r="C51" s="1031"/>
      <c r="D51" s="1031"/>
      <c r="E51" s="1031"/>
      <c r="F51" s="1031"/>
      <c r="G51" s="1031"/>
      <c r="H51" s="1031"/>
      <c r="I51" s="1031"/>
      <c r="J51" s="1031"/>
      <c r="K51" s="1031"/>
      <c r="L51" s="1031"/>
      <c r="M51" s="1031"/>
      <c r="N51" s="1031"/>
      <c r="O51" s="1031"/>
      <c r="P51" s="1032"/>
      <c r="Q51" s="1033"/>
      <c r="R51" s="1025"/>
      <c r="S51" s="1025"/>
      <c r="T51" s="1025"/>
      <c r="U51" s="1025"/>
      <c r="V51" s="1025"/>
      <c r="W51" s="1025"/>
      <c r="X51" s="1025"/>
      <c r="Y51" s="1025"/>
      <c r="Z51" s="1025"/>
      <c r="AA51" s="1025"/>
      <c r="AB51" s="1025"/>
      <c r="AC51" s="1025"/>
      <c r="AD51" s="1025"/>
      <c r="AE51" s="1034"/>
      <c r="AF51" s="1035"/>
      <c r="AG51" s="1036"/>
      <c r="AH51" s="1036"/>
      <c r="AI51" s="1036"/>
      <c r="AJ51" s="1037"/>
      <c r="AK51" s="1024"/>
      <c r="AL51" s="1025"/>
      <c r="AM51" s="1025"/>
      <c r="AN51" s="1025"/>
      <c r="AO51" s="1025"/>
      <c r="AP51" s="1025"/>
      <c r="AQ51" s="1025"/>
      <c r="AR51" s="1025"/>
      <c r="AS51" s="1025"/>
      <c r="AT51" s="1025"/>
      <c r="AU51" s="1025"/>
      <c r="AV51" s="1025"/>
      <c r="AW51" s="1025"/>
      <c r="AX51" s="1025"/>
      <c r="AY51" s="1025"/>
      <c r="AZ51" s="1026"/>
      <c r="BA51" s="1026"/>
      <c r="BB51" s="1026"/>
      <c r="BC51" s="1026"/>
      <c r="BD51" s="1026"/>
      <c r="BE51" s="972"/>
      <c r="BF51" s="972"/>
      <c r="BG51" s="972"/>
      <c r="BH51" s="972"/>
      <c r="BI51" s="973"/>
      <c r="BJ51" s="232"/>
      <c r="BK51" s="232"/>
      <c r="BL51" s="232"/>
      <c r="BM51" s="232"/>
      <c r="BN51" s="232"/>
      <c r="BO51" s="241"/>
      <c r="BP51" s="241"/>
      <c r="BQ51" s="238">
        <v>45</v>
      </c>
      <c r="BR51" s="239"/>
      <c r="BS51" s="992"/>
      <c r="BT51" s="993"/>
      <c r="BU51" s="993"/>
      <c r="BV51" s="993"/>
      <c r="BW51" s="993"/>
      <c r="BX51" s="993"/>
      <c r="BY51" s="993"/>
      <c r="BZ51" s="993"/>
      <c r="CA51" s="993"/>
      <c r="CB51" s="993"/>
      <c r="CC51" s="993"/>
      <c r="CD51" s="993"/>
      <c r="CE51" s="993"/>
      <c r="CF51" s="993"/>
      <c r="CG51" s="1014"/>
      <c r="CH51" s="989"/>
      <c r="CI51" s="990"/>
      <c r="CJ51" s="990"/>
      <c r="CK51" s="990"/>
      <c r="CL51" s="991"/>
      <c r="CM51" s="989"/>
      <c r="CN51" s="990"/>
      <c r="CO51" s="990"/>
      <c r="CP51" s="990"/>
      <c r="CQ51" s="991"/>
      <c r="CR51" s="989"/>
      <c r="CS51" s="990"/>
      <c r="CT51" s="990"/>
      <c r="CU51" s="990"/>
      <c r="CV51" s="991"/>
      <c r="CW51" s="989"/>
      <c r="CX51" s="990"/>
      <c r="CY51" s="990"/>
      <c r="CZ51" s="990"/>
      <c r="DA51" s="991"/>
      <c r="DB51" s="989"/>
      <c r="DC51" s="990"/>
      <c r="DD51" s="990"/>
      <c r="DE51" s="990"/>
      <c r="DF51" s="991"/>
      <c r="DG51" s="989"/>
      <c r="DH51" s="990"/>
      <c r="DI51" s="990"/>
      <c r="DJ51" s="990"/>
      <c r="DK51" s="991"/>
      <c r="DL51" s="989"/>
      <c r="DM51" s="990"/>
      <c r="DN51" s="990"/>
      <c r="DO51" s="990"/>
      <c r="DP51" s="991"/>
      <c r="DQ51" s="989"/>
      <c r="DR51" s="990"/>
      <c r="DS51" s="990"/>
      <c r="DT51" s="990"/>
      <c r="DU51" s="991"/>
      <c r="DV51" s="992"/>
      <c r="DW51" s="993"/>
      <c r="DX51" s="993"/>
      <c r="DY51" s="993"/>
      <c r="DZ51" s="994"/>
      <c r="EA51" s="230"/>
    </row>
    <row r="52" spans="1:131" ht="26.25" customHeight="1" x14ac:dyDescent="0.25">
      <c r="A52" s="238">
        <v>25</v>
      </c>
      <c r="B52" s="1030"/>
      <c r="C52" s="1031"/>
      <c r="D52" s="1031"/>
      <c r="E52" s="1031"/>
      <c r="F52" s="1031"/>
      <c r="G52" s="1031"/>
      <c r="H52" s="1031"/>
      <c r="I52" s="1031"/>
      <c r="J52" s="1031"/>
      <c r="K52" s="1031"/>
      <c r="L52" s="1031"/>
      <c r="M52" s="1031"/>
      <c r="N52" s="1031"/>
      <c r="O52" s="1031"/>
      <c r="P52" s="1032"/>
      <c r="Q52" s="1033"/>
      <c r="R52" s="1025"/>
      <c r="S52" s="1025"/>
      <c r="T52" s="1025"/>
      <c r="U52" s="1025"/>
      <c r="V52" s="1025"/>
      <c r="W52" s="1025"/>
      <c r="X52" s="1025"/>
      <c r="Y52" s="1025"/>
      <c r="Z52" s="1025"/>
      <c r="AA52" s="1025"/>
      <c r="AB52" s="1025"/>
      <c r="AC52" s="1025"/>
      <c r="AD52" s="1025"/>
      <c r="AE52" s="1034"/>
      <c r="AF52" s="1035"/>
      <c r="AG52" s="1036"/>
      <c r="AH52" s="1036"/>
      <c r="AI52" s="1036"/>
      <c r="AJ52" s="1037"/>
      <c r="AK52" s="1024"/>
      <c r="AL52" s="1025"/>
      <c r="AM52" s="1025"/>
      <c r="AN52" s="1025"/>
      <c r="AO52" s="1025"/>
      <c r="AP52" s="1025"/>
      <c r="AQ52" s="1025"/>
      <c r="AR52" s="1025"/>
      <c r="AS52" s="1025"/>
      <c r="AT52" s="1025"/>
      <c r="AU52" s="1025"/>
      <c r="AV52" s="1025"/>
      <c r="AW52" s="1025"/>
      <c r="AX52" s="1025"/>
      <c r="AY52" s="1025"/>
      <c r="AZ52" s="1026"/>
      <c r="BA52" s="1026"/>
      <c r="BB52" s="1026"/>
      <c r="BC52" s="1026"/>
      <c r="BD52" s="1026"/>
      <c r="BE52" s="972"/>
      <c r="BF52" s="972"/>
      <c r="BG52" s="972"/>
      <c r="BH52" s="972"/>
      <c r="BI52" s="973"/>
      <c r="BJ52" s="232"/>
      <c r="BK52" s="232"/>
      <c r="BL52" s="232"/>
      <c r="BM52" s="232"/>
      <c r="BN52" s="232"/>
      <c r="BO52" s="241"/>
      <c r="BP52" s="241"/>
      <c r="BQ52" s="238">
        <v>46</v>
      </c>
      <c r="BR52" s="239"/>
      <c r="BS52" s="992"/>
      <c r="BT52" s="993"/>
      <c r="BU52" s="993"/>
      <c r="BV52" s="993"/>
      <c r="BW52" s="993"/>
      <c r="BX52" s="993"/>
      <c r="BY52" s="993"/>
      <c r="BZ52" s="993"/>
      <c r="CA52" s="993"/>
      <c r="CB52" s="993"/>
      <c r="CC52" s="993"/>
      <c r="CD52" s="993"/>
      <c r="CE52" s="993"/>
      <c r="CF52" s="993"/>
      <c r="CG52" s="1014"/>
      <c r="CH52" s="989"/>
      <c r="CI52" s="990"/>
      <c r="CJ52" s="990"/>
      <c r="CK52" s="990"/>
      <c r="CL52" s="991"/>
      <c r="CM52" s="989"/>
      <c r="CN52" s="990"/>
      <c r="CO52" s="990"/>
      <c r="CP52" s="990"/>
      <c r="CQ52" s="991"/>
      <c r="CR52" s="989"/>
      <c r="CS52" s="990"/>
      <c r="CT52" s="990"/>
      <c r="CU52" s="990"/>
      <c r="CV52" s="991"/>
      <c r="CW52" s="989"/>
      <c r="CX52" s="990"/>
      <c r="CY52" s="990"/>
      <c r="CZ52" s="990"/>
      <c r="DA52" s="991"/>
      <c r="DB52" s="989"/>
      <c r="DC52" s="990"/>
      <c r="DD52" s="990"/>
      <c r="DE52" s="990"/>
      <c r="DF52" s="991"/>
      <c r="DG52" s="989"/>
      <c r="DH52" s="990"/>
      <c r="DI52" s="990"/>
      <c r="DJ52" s="990"/>
      <c r="DK52" s="991"/>
      <c r="DL52" s="989"/>
      <c r="DM52" s="990"/>
      <c r="DN52" s="990"/>
      <c r="DO52" s="990"/>
      <c r="DP52" s="991"/>
      <c r="DQ52" s="989"/>
      <c r="DR52" s="990"/>
      <c r="DS52" s="990"/>
      <c r="DT52" s="990"/>
      <c r="DU52" s="991"/>
      <c r="DV52" s="992"/>
      <c r="DW52" s="993"/>
      <c r="DX52" s="993"/>
      <c r="DY52" s="993"/>
      <c r="DZ52" s="994"/>
      <c r="EA52" s="230"/>
    </row>
    <row r="53" spans="1:131" ht="26.25" customHeight="1" x14ac:dyDescent="0.25">
      <c r="A53" s="238">
        <v>26</v>
      </c>
      <c r="B53" s="1030"/>
      <c r="C53" s="1031"/>
      <c r="D53" s="1031"/>
      <c r="E53" s="1031"/>
      <c r="F53" s="1031"/>
      <c r="G53" s="1031"/>
      <c r="H53" s="1031"/>
      <c r="I53" s="1031"/>
      <c r="J53" s="1031"/>
      <c r="K53" s="1031"/>
      <c r="L53" s="1031"/>
      <c r="M53" s="1031"/>
      <c r="N53" s="1031"/>
      <c r="O53" s="1031"/>
      <c r="P53" s="1032"/>
      <c r="Q53" s="1033"/>
      <c r="R53" s="1025"/>
      <c r="S53" s="1025"/>
      <c r="T53" s="1025"/>
      <c r="U53" s="1025"/>
      <c r="V53" s="1025"/>
      <c r="W53" s="1025"/>
      <c r="X53" s="1025"/>
      <c r="Y53" s="1025"/>
      <c r="Z53" s="1025"/>
      <c r="AA53" s="1025"/>
      <c r="AB53" s="1025"/>
      <c r="AC53" s="1025"/>
      <c r="AD53" s="1025"/>
      <c r="AE53" s="1034"/>
      <c r="AF53" s="1035"/>
      <c r="AG53" s="1036"/>
      <c r="AH53" s="1036"/>
      <c r="AI53" s="1036"/>
      <c r="AJ53" s="1037"/>
      <c r="AK53" s="1024"/>
      <c r="AL53" s="1025"/>
      <c r="AM53" s="1025"/>
      <c r="AN53" s="1025"/>
      <c r="AO53" s="1025"/>
      <c r="AP53" s="1025"/>
      <c r="AQ53" s="1025"/>
      <c r="AR53" s="1025"/>
      <c r="AS53" s="1025"/>
      <c r="AT53" s="1025"/>
      <c r="AU53" s="1025"/>
      <c r="AV53" s="1025"/>
      <c r="AW53" s="1025"/>
      <c r="AX53" s="1025"/>
      <c r="AY53" s="1025"/>
      <c r="AZ53" s="1026"/>
      <c r="BA53" s="1026"/>
      <c r="BB53" s="1026"/>
      <c r="BC53" s="1026"/>
      <c r="BD53" s="1026"/>
      <c r="BE53" s="972"/>
      <c r="BF53" s="972"/>
      <c r="BG53" s="972"/>
      <c r="BH53" s="972"/>
      <c r="BI53" s="973"/>
      <c r="BJ53" s="232"/>
      <c r="BK53" s="232"/>
      <c r="BL53" s="232"/>
      <c r="BM53" s="232"/>
      <c r="BN53" s="232"/>
      <c r="BO53" s="241"/>
      <c r="BP53" s="241"/>
      <c r="BQ53" s="238">
        <v>47</v>
      </c>
      <c r="BR53" s="239"/>
      <c r="BS53" s="992"/>
      <c r="BT53" s="993"/>
      <c r="BU53" s="993"/>
      <c r="BV53" s="993"/>
      <c r="BW53" s="993"/>
      <c r="BX53" s="993"/>
      <c r="BY53" s="993"/>
      <c r="BZ53" s="993"/>
      <c r="CA53" s="993"/>
      <c r="CB53" s="993"/>
      <c r="CC53" s="993"/>
      <c r="CD53" s="993"/>
      <c r="CE53" s="993"/>
      <c r="CF53" s="993"/>
      <c r="CG53" s="1014"/>
      <c r="CH53" s="989"/>
      <c r="CI53" s="990"/>
      <c r="CJ53" s="990"/>
      <c r="CK53" s="990"/>
      <c r="CL53" s="991"/>
      <c r="CM53" s="989"/>
      <c r="CN53" s="990"/>
      <c r="CO53" s="990"/>
      <c r="CP53" s="990"/>
      <c r="CQ53" s="991"/>
      <c r="CR53" s="989"/>
      <c r="CS53" s="990"/>
      <c r="CT53" s="990"/>
      <c r="CU53" s="990"/>
      <c r="CV53" s="991"/>
      <c r="CW53" s="989"/>
      <c r="CX53" s="990"/>
      <c r="CY53" s="990"/>
      <c r="CZ53" s="990"/>
      <c r="DA53" s="991"/>
      <c r="DB53" s="989"/>
      <c r="DC53" s="990"/>
      <c r="DD53" s="990"/>
      <c r="DE53" s="990"/>
      <c r="DF53" s="991"/>
      <c r="DG53" s="989"/>
      <c r="DH53" s="990"/>
      <c r="DI53" s="990"/>
      <c r="DJ53" s="990"/>
      <c r="DK53" s="991"/>
      <c r="DL53" s="989"/>
      <c r="DM53" s="990"/>
      <c r="DN53" s="990"/>
      <c r="DO53" s="990"/>
      <c r="DP53" s="991"/>
      <c r="DQ53" s="989"/>
      <c r="DR53" s="990"/>
      <c r="DS53" s="990"/>
      <c r="DT53" s="990"/>
      <c r="DU53" s="991"/>
      <c r="DV53" s="992"/>
      <c r="DW53" s="993"/>
      <c r="DX53" s="993"/>
      <c r="DY53" s="993"/>
      <c r="DZ53" s="994"/>
      <c r="EA53" s="230"/>
    </row>
    <row r="54" spans="1:131" ht="26.25" customHeight="1" x14ac:dyDescent="0.25">
      <c r="A54" s="238">
        <v>27</v>
      </c>
      <c r="B54" s="1030"/>
      <c r="C54" s="1031"/>
      <c r="D54" s="1031"/>
      <c r="E54" s="1031"/>
      <c r="F54" s="1031"/>
      <c r="G54" s="1031"/>
      <c r="H54" s="1031"/>
      <c r="I54" s="1031"/>
      <c r="J54" s="1031"/>
      <c r="K54" s="1031"/>
      <c r="L54" s="1031"/>
      <c r="M54" s="1031"/>
      <c r="N54" s="1031"/>
      <c r="O54" s="1031"/>
      <c r="P54" s="1032"/>
      <c r="Q54" s="1033"/>
      <c r="R54" s="1025"/>
      <c r="S54" s="1025"/>
      <c r="T54" s="1025"/>
      <c r="U54" s="1025"/>
      <c r="V54" s="1025"/>
      <c r="W54" s="1025"/>
      <c r="X54" s="1025"/>
      <c r="Y54" s="1025"/>
      <c r="Z54" s="1025"/>
      <c r="AA54" s="1025"/>
      <c r="AB54" s="1025"/>
      <c r="AC54" s="1025"/>
      <c r="AD54" s="1025"/>
      <c r="AE54" s="1034"/>
      <c r="AF54" s="1035"/>
      <c r="AG54" s="1036"/>
      <c r="AH54" s="1036"/>
      <c r="AI54" s="1036"/>
      <c r="AJ54" s="1037"/>
      <c r="AK54" s="1024"/>
      <c r="AL54" s="1025"/>
      <c r="AM54" s="1025"/>
      <c r="AN54" s="1025"/>
      <c r="AO54" s="1025"/>
      <c r="AP54" s="1025"/>
      <c r="AQ54" s="1025"/>
      <c r="AR54" s="1025"/>
      <c r="AS54" s="1025"/>
      <c r="AT54" s="1025"/>
      <c r="AU54" s="1025"/>
      <c r="AV54" s="1025"/>
      <c r="AW54" s="1025"/>
      <c r="AX54" s="1025"/>
      <c r="AY54" s="1025"/>
      <c r="AZ54" s="1026"/>
      <c r="BA54" s="1026"/>
      <c r="BB54" s="1026"/>
      <c r="BC54" s="1026"/>
      <c r="BD54" s="1026"/>
      <c r="BE54" s="972"/>
      <c r="BF54" s="972"/>
      <c r="BG54" s="972"/>
      <c r="BH54" s="972"/>
      <c r="BI54" s="973"/>
      <c r="BJ54" s="232"/>
      <c r="BK54" s="232"/>
      <c r="BL54" s="232"/>
      <c r="BM54" s="232"/>
      <c r="BN54" s="232"/>
      <c r="BO54" s="241"/>
      <c r="BP54" s="241"/>
      <c r="BQ54" s="238">
        <v>48</v>
      </c>
      <c r="BR54" s="239"/>
      <c r="BS54" s="992"/>
      <c r="BT54" s="993"/>
      <c r="BU54" s="993"/>
      <c r="BV54" s="993"/>
      <c r="BW54" s="993"/>
      <c r="BX54" s="993"/>
      <c r="BY54" s="993"/>
      <c r="BZ54" s="993"/>
      <c r="CA54" s="993"/>
      <c r="CB54" s="993"/>
      <c r="CC54" s="993"/>
      <c r="CD54" s="993"/>
      <c r="CE54" s="993"/>
      <c r="CF54" s="993"/>
      <c r="CG54" s="1014"/>
      <c r="CH54" s="989"/>
      <c r="CI54" s="990"/>
      <c r="CJ54" s="990"/>
      <c r="CK54" s="990"/>
      <c r="CL54" s="991"/>
      <c r="CM54" s="989"/>
      <c r="CN54" s="990"/>
      <c r="CO54" s="990"/>
      <c r="CP54" s="990"/>
      <c r="CQ54" s="991"/>
      <c r="CR54" s="989"/>
      <c r="CS54" s="990"/>
      <c r="CT54" s="990"/>
      <c r="CU54" s="990"/>
      <c r="CV54" s="991"/>
      <c r="CW54" s="989"/>
      <c r="CX54" s="990"/>
      <c r="CY54" s="990"/>
      <c r="CZ54" s="990"/>
      <c r="DA54" s="991"/>
      <c r="DB54" s="989"/>
      <c r="DC54" s="990"/>
      <c r="DD54" s="990"/>
      <c r="DE54" s="990"/>
      <c r="DF54" s="991"/>
      <c r="DG54" s="989"/>
      <c r="DH54" s="990"/>
      <c r="DI54" s="990"/>
      <c r="DJ54" s="990"/>
      <c r="DK54" s="991"/>
      <c r="DL54" s="989"/>
      <c r="DM54" s="990"/>
      <c r="DN54" s="990"/>
      <c r="DO54" s="990"/>
      <c r="DP54" s="991"/>
      <c r="DQ54" s="989"/>
      <c r="DR54" s="990"/>
      <c r="DS54" s="990"/>
      <c r="DT54" s="990"/>
      <c r="DU54" s="991"/>
      <c r="DV54" s="992"/>
      <c r="DW54" s="993"/>
      <c r="DX54" s="993"/>
      <c r="DY54" s="993"/>
      <c r="DZ54" s="994"/>
      <c r="EA54" s="230"/>
    </row>
    <row r="55" spans="1:131" ht="26.25" customHeight="1" x14ac:dyDescent="0.25">
      <c r="A55" s="238">
        <v>28</v>
      </c>
      <c r="B55" s="1030"/>
      <c r="C55" s="1031"/>
      <c r="D55" s="1031"/>
      <c r="E55" s="1031"/>
      <c r="F55" s="1031"/>
      <c r="G55" s="1031"/>
      <c r="H55" s="1031"/>
      <c r="I55" s="1031"/>
      <c r="J55" s="1031"/>
      <c r="K55" s="1031"/>
      <c r="L55" s="1031"/>
      <c r="M55" s="1031"/>
      <c r="N55" s="1031"/>
      <c r="O55" s="1031"/>
      <c r="P55" s="1032"/>
      <c r="Q55" s="1033"/>
      <c r="R55" s="1025"/>
      <c r="S55" s="1025"/>
      <c r="T55" s="1025"/>
      <c r="U55" s="1025"/>
      <c r="V55" s="1025"/>
      <c r="W55" s="1025"/>
      <c r="X55" s="1025"/>
      <c r="Y55" s="1025"/>
      <c r="Z55" s="1025"/>
      <c r="AA55" s="1025"/>
      <c r="AB55" s="1025"/>
      <c r="AC55" s="1025"/>
      <c r="AD55" s="1025"/>
      <c r="AE55" s="1034"/>
      <c r="AF55" s="1035"/>
      <c r="AG55" s="1036"/>
      <c r="AH55" s="1036"/>
      <c r="AI55" s="1036"/>
      <c r="AJ55" s="1037"/>
      <c r="AK55" s="1024"/>
      <c r="AL55" s="1025"/>
      <c r="AM55" s="1025"/>
      <c r="AN55" s="1025"/>
      <c r="AO55" s="1025"/>
      <c r="AP55" s="1025"/>
      <c r="AQ55" s="1025"/>
      <c r="AR55" s="1025"/>
      <c r="AS55" s="1025"/>
      <c r="AT55" s="1025"/>
      <c r="AU55" s="1025"/>
      <c r="AV55" s="1025"/>
      <c r="AW55" s="1025"/>
      <c r="AX55" s="1025"/>
      <c r="AY55" s="1025"/>
      <c r="AZ55" s="1026"/>
      <c r="BA55" s="1026"/>
      <c r="BB55" s="1026"/>
      <c r="BC55" s="1026"/>
      <c r="BD55" s="1026"/>
      <c r="BE55" s="972"/>
      <c r="BF55" s="972"/>
      <c r="BG55" s="972"/>
      <c r="BH55" s="972"/>
      <c r="BI55" s="973"/>
      <c r="BJ55" s="232"/>
      <c r="BK55" s="232"/>
      <c r="BL55" s="232"/>
      <c r="BM55" s="232"/>
      <c r="BN55" s="232"/>
      <c r="BO55" s="241"/>
      <c r="BP55" s="241"/>
      <c r="BQ55" s="238">
        <v>49</v>
      </c>
      <c r="BR55" s="239"/>
      <c r="BS55" s="992"/>
      <c r="BT55" s="993"/>
      <c r="BU55" s="993"/>
      <c r="BV55" s="993"/>
      <c r="BW55" s="993"/>
      <c r="BX55" s="993"/>
      <c r="BY55" s="993"/>
      <c r="BZ55" s="993"/>
      <c r="CA55" s="993"/>
      <c r="CB55" s="993"/>
      <c r="CC55" s="993"/>
      <c r="CD55" s="993"/>
      <c r="CE55" s="993"/>
      <c r="CF55" s="993"/>
      <c r="CG55" s="1014"/>
      <c r="CH55" s="989"/>
      <c r="CI55" s="990"/>
      <c r="CJ55" s="990"/>
      <c r="CK55" s="990"/>
      <c r="CL55" s="991"/>
      <c r="CM55" s="989"/>
      <c r="CN55" s="990"/>
      <c r="CO55" s="990"/>
      <c r="CP55" s="990"/>
      <c r="CQ55" s="991"/>
      <c r="CR55" s="989"/>
      <c r="CS55" s="990"/>
      <c r="CT55" s="990"/>
      <c r="CU55" s="990"/>
      <c r="CV55" s="991"/>
      <c r="CW55" s="989"/>
      <c r="CX55" s="990"/>
      <c r="CY55" s="990"/>
      <c r="CZ55" s="990"/>
      <c r="DA55" s="991"/>
      <c r="DB55" s="989"/>
      <c r="DC55" s="990"/>
      <c r="DD55" s="990"/>
      <c r="DE55" s="990"/>
      <c r="DF55" s="991"/>
      <c r="DG55" s="989"/>
      <c r="DH55" s="990"/>
      <c r="DI55" s="990"/>
      <c r="DJ55" s="990"/>
      <c r="DK55" s="991"/>
      <c r="DL55" s="989"/>
      <c r="DM55" s="990"/>
      <c r="DN55" s="990"/>
      <c r="DO55" s="990"/>
      <c r="DP55" s="991"/>
      <c r="DQ55" s="989"/>
      <c r="DR55" s="990"/>
      <c r="DS55" s="990"/>
      <c r="DT55" s="990"/>
      <c r="DU55" s="991"/>
      <c r="DV55" s="992"/>
      <c r="DW55" s="993"/>
      <c r="DX55" s="993"/>
      <c r="DY55" s="993"/>
      <c r="DZ55" s="994"/>
      <c r="EA55" s="230"/>
    </row>
    <row r="56" spans="1:131" ht="26.25" customHeight="1" x14ac:dyDescent="0.25">
      <c r="A56" s="238">
        <v>29</v>
      </c>
      <c r="B56" s="1030"/>
      <c r="C56" s="1031"/>
      <c r="D56" s="1031"/>
      <c r="E56" s="1031"/>
      <c r="F56" s="1031"/>
      <c r="G56" s="1031"/>
      <c r="H56" s="1031"/>
      <c r="I56" s="1031"/>
      <c r="J56" s="1031"/>
      <c r="K56" s="1031"/>
      <c r="L56" s="1031"/>
      <c r="M56" s="1031"/>
      <c r="N56" s="1031"/>
      <c r="O56" s="1031"/>
      <c r="P56" s="1032"/>
      <c r="Q56" s="1033"/>
      <c r="R56" s="1025"/>
      <c r="S56" s="1025"/>
      <c r="T56" s="1025"/>
      <c r="U56" s="1025"/>
      <c r="V56" s="1025"/>
      <c r="W56" s="1025"/>
      <c r="X56" s="1025"/>
      <c r="Y56" s="1025"/>
      <c r="Z56" s="1025"/>
      <c r="AA56" s="1025"/>
      <c r="AB56" s="1025"/>
      <c r="AC56" s="1025"/>
      <c r="AD56" s="1025"/>
      <c r="AE56" s="1034"/>
      <c r="AF56" s="1035"/>
      <c r="AG56" s="1036"/>
      <c r="AH56" s="1036"/>
      <c r="AI56" s="1036"/>
      <c r="AJ56" s="1037"/>
      <c r="AK56" s="1024"/>
      <c r="AL56" s="1025"/>
      <c r="AM56" s="1025"/>
      <c r="AN56" s="1025"/>
      <c r="AO56" s="1025"/>
      <c r="AP56" s="1025"/>
      <c r="AQ56" s="1025"/>
      <c r="AR56" s="1025"/>
      <c r="AS56" s="1025"/>
      <c r="AT56" s="1025"/>
      <c r="AU56" s="1025"/>
      <c r="AV56" s="1025"/>
      <c r="AW56" s="1025"/>
      <c r="AX56" s="1025"/>
      <c r="AY56" s="1025"/>
      <c r="AZ56" s="1026"/>
      <c r="BA56" s="1026"/>
      <c r="BB56" s="1026"/>
      <c r="BC56" s="1026"/>
      <c r="BD56" s="1026"/>
      <c r="BE56" s="972"/>
      <c r="BF56" s="972"/>
      <c r="BG56" s="972"/>
      <c r="BH56" s="972"/>
      <c r="BI56" s="973"/>
      <c r="BJ56" s="232"/>
      <c r="BK56" s="232"/>
      <c r="BL56" s="232"/>
      <c r="BM56" s="232"/>
      <c r="BN56" s="232"/>
      <c r="BO56" s="241"/>
      <c r="BP56" s="241"/>
      <c r="BQ56" s="238">
        <v>50</v>
      </c>
      <c r="BR56" s="239"/>
      <c r="BS56" s="992"/>
      <c r="BT56" s="993"/>
      <c r="BU56" s="993"/>
      <c r="BV56" s="993"/>
      <c r="BW56" s="993"/>
      <c r="BX56" s="993"/>
      <c r="BY56" s="993"/>
      <c r="BZ56" s="993"/>
      <c r="CA56" s="993"/>
      <c r="CB56" s="993"/>
      <c r="CC56" s="993"/>
      <c r="CD56" s="993"/>
      <c r="CE56" s="993"/>
      <c r="CF56" s="993"/>
      <c r="CG56" s="1014"/>
      <c r="CH56" s="989"/>
      <c r="CI56" s="990"/>
      <c r="CJ56" s="990"/>
      <c r="CK56" s="990"/>
      <c r="CL56" s="991"/>
      <c r="CM56" s="989"/>
      <c r="CN56" s="990"/>
      <c r="CO56" s="990"/>
      <c r="CP56" s="990"/>
      <c r="CQ56" s="991"/>
      <c r="CR56" s="989"/>
      <c r="CS56" s="990"/>
      <c r="CT56" s="990"/>
      <c r="CU56" s="990"/>
      <c r="CV56" s="991"/>
      <c r="CW56" s="989"/>
      <c r="CX56" s="990"/>
      <c r="CY56" s="990"/>
      <c r="CZ56" s="990"/>
      <c r="DA56" s="991"/>
      <c r="DB56" s="989"/>
      <c r="DC56" s="990"/>
      <c r="DD56" s="990"/>
      <c r="DE56" s="990"/>
      <c r="DF56" s="991"/>
      <c r="DG56" s="989"/>
      <c r="DH56" s="990"/>
      <c r="DI56" s="990"/>
      <c r="DJ56" s="990"/>
      <c r="DK56" s="991"/>
      <c r="DL56" s="989"/>
      <c r="DM56" s="990"/>
      <c r="DN56" s="990"/>
      <c r="DO56" s="990"/>
      <c r="DP56" s="991"/>
      <c r="DQ56" s="989"/>
      <c r="DR56" s="990"/>
      <c r="DS56" s="990"/>
      <c r="DT56" s="990"/>
      <c r="DU56" s="991"/>
      <c r="DV56" s="992"/>
      <c r="DW56" s="993"/>
      <c r="DX56" s="993"/>
      <c r="DY56" s="993"/>
      <c r="DZ56" s="994"/>
      <c r="EA56" s="230"/>
    </row>
    <row r="57" spans="1:131" ht="26.25" customHeight="1" x14ac:dyDescent="0.25">
      <c r="A57" s="238">
        <v>30</v>
      </c>
      <c r="B57" s="1030"/>
      <c r="C57" s="1031"/>
      <c r="D57" s="1031"/>
      <c r="E57" s="1031"/>
      <c r="F57" s="1031"/>
      <c r="G57" s="1031"/>
      <c r="H57" s="1031"/>
      <c r="I57" s="1031"/>
      <c r="J57" s="1031"/>
      <c r="K57" s="1031"/>
      <c r="L57" s="1031"/>
      <c r="M57" s="1031"/>
      <c r="N57" s="1031"/>
      <c r="O57" s="1031"/>
      <c r="P57" s="1032"/>
      <c r="Q57" s="1033"/>
      <c r="R57" s="1025"/>
      <c r="S57" s="1025"/>
      <c r="T57" s="1025"/>
      <c r="U57" s="1025"/>
      <c r="V57" s="1025"/>
      <c r="W57" s="1025"/>
      <c r="X57" s="1025"/>
      <c r="Y57" s="1025"/>
      <c r="Z57" s="1025"/>
      <c r="AA57" s="1025"/>
      <c r="AB57" s="1025"/>
      <c r="AC57" s="1025"/>
      <c r="AD57" s="1025"/>
      <c r="AE57" s="1034"/>
      <c r="AF57" s="1035"/>
      <c r="AG57" s="1036"/>
      <c r="AH57" s="1036"/>
      <c r="AI57" s="1036"/>
      <c r="AJ57" s="1037"/>
      <c r="AK57" s="1024"/>
      <c r="AL57" s="1025"/>
      <c r="AM57" s="1025"/>
      <c r="AN57" s="1025"/>
      <c r="AO57" s="1025"/>
      <c r="AP57" s="1025"/>
      <c r="AQ57" s="1025"/>
      <c r="AR57" s="1025"/>
      <c r="AS57" s="1025"/>
      <c r="AT57" s="1025"/>
      <c r="AU57" s="1025"/>
      <c r="AV57" s="1025"/>
      <c r="AW57" s="1025"/>
      <c r="AX57" s="1025"/>
      <c r="AY57" s="1025"/>
      <c r="AZ57" s="1026"/>
      <c r="BA57" s="1026"/>
      <c r="BB57" s="1026"/>
      <c r="BC57" s="1026"/>
      <c r="BD57" s="1026"/>
      <c r="BE57" s="972"/>
      <c r="BF57" s="972"/>
      <c r="BG57" s="972"/>
      <c r="BH57" s="972"/>
      <c r="BI57" s="973"/>
      <c r="BJ57" s="232"/>
      <c r="BK57" s="232"/>
      <c r="BL57" s="232"/>
      <c r="BM57" s="232"/>
      <c r="BN57" s="232"/>
      <c r="BO57" s="241"/>
      <c r="BP57" s="241"/>
      <c r="BQ57" s="238">
        <v>51</v>
      </c>
      <c r="BR57" s="239"/>
      <c r="BS57" s="992"/>
      <c r="BT57" s="993"/>
      <c r="BU57" s="993"/>
      <c r="BV57" s="993"/>
      <c r="BW57" s="993"/>
      <c r="BX57" s="993"/>
      <c r="BY57" s="993"/>
      <c r="BZ57" s="993"/>
      <c r="CA57" s="993"/>
      <c r="CB57" s="993"/>
      <c r="CC57" s="993"/>
      <c r="CD57" s="993"/>
      <c r="CE57" s="993"/>
      <c r="CF57" s="993"/>
      <c r="CG57" s="1014"/>
      <c r="CH57" s="989"/>
      <c r="CI57" s="990"/>
      <c r="CJ57" s="990"/>
      <c r="CK57" s="990"/>
      <c r="CL57" s="991"/>
      <c r="CM57" s="989"/>
      <c r="CN57" s="990"/>
      <c r="CO57" s="990"/>
      <c r="CP57" s="990"/>
      <c r="CQ57" s="991"/>
      <c r="CR57" s="989"/>
      <c r="CS57" s="990"/>
      <c r="CT57" s="990"/>
      <c r="CU57" s="990"/>
      <c r="CV57" s="991"/>
      <c r="CW57" s="989"/>
      <c r="CX57" s="990"/>
      <c r="CY57" s="990"/>
      <c r="CZ57" s="990"/>
      <c r="DA57" s="991"/>
      <c r="DB57" s="989"/>
      <c r="DC57" s="990"/>
      <c r="DD57" s="990"/>
      <c r="DE57" s="990"/>
      <c r="DF57" s="991"/>
      <c r="DG57" s="989"/>
      <c r="DH57" s="990"/>
      <c r="DI57" s="990"/>
      <c r="DJ57" s="990"/>
      <c r="DK57" s="991"/>
      <c r="DL57" s="989"/>
      <c r="DM57" s="990"/>
      <c r="DN57" s="990"/>
      <c r="DO57" s="990"/>
      <c r="DP57" s="991"/>
      <c r="DQ57" s="989"/>
      <c r="DR57" s="990"/>
      <c r="DS57" s="990"/>
      <c r="DT57" s="990"/>
      <c r="DU57" s="991"/>
      <c r="DV57" s="992"/>
      <c r="DW57" s="993"/>
      <c r="DX57" s="993"/>
      <c r="DY57" s="993"/>
      <c r="DZ57" s="994"/>
      <c r="EA57" s="230"/>
    </row>
    <row r="58" spans="1:131" ht="26.25" customHeight="1" x14ac:dyDescent="0.25">
      <c r="A58" s="238">
        <v>31</v>
      </c>
      <c r="B58" s="1030"/>
      <c r="C58" s="1031"/>
      <c r="D58" s="1031"/>
      <c r="E58" s="1031"/>
      <c r="F58" s="1031"/>
      <c r="G58" s="1031"/>
      <c r="H58" s="1031"/>
      <c r="I58" s="1031"/>
      <c r="J58" s="1031"/>
      <c r="K58" s="1031"/>
      <c r="L58" s="1031"/>
      <c r="M58" s="1031"/>
      <c r="N58" s="1031"/>
      <c r="O58" s="1031"/>
      <c r="P58" s="1032"/>
      <c r="Q58" s="1033"/>
      <c r="R58" s="1025"/>
      <c r="S58" s="1025"/>
      <c r="T58" s="1025"/>
      <c r="U58" s="1025"/>
      <c r="V58" s="1025"/>
      <c r="W58" s="1025"/>
      <c r="X58" s="1025"/>
      <c r="Y58" s="1025"/>
      <c r="Z58" s="1025"/>
      <c r="AA58" s="1025"/>
      <c r="AB58" s="1025"/>
      <c r="AC58" s="1025"/>
      <c r="AD58" s="1025"/>
      <c r="AE58" s="1034"/>
      <c r="AF58" s="1035"/>
      <c r="AG58" s="1036"/>
      <c r="AH58" s="1036"/>
      <c r="AI58" s="1036"/>
      <c r="AJ58" s="1037"/>
      <c r="AK58" s="1024"/>
      <c r="AL58" s="1025"/>
      <c r="AM58" s="1025"/>
      <c r="AN58" s="1025"/>
      <c r="AO58" s="1025"/>
      <c r="AP58" s="1025"/>
      <c r="AQ58" s="1025"/>
      <c r="AR58" s="1025"/>
      <c r="AS58" s="1025"/>
      <c r="AT58" s="1025"/>
      <c r="AU58" s="1025"/>
      <c r="AV58" s="1025"/>
      <c r="AW58" s="1025"/>
      <c r="AX58" s="1025"/>
      <c r="AY58" s="1025"/>
      <c r="AZ58" s="1026"/>
      <c r="BA58" s="1026"/>
      <c r="BB58" s="1026"/>
      <c r="BC58" s="1026"/>
      <c r="BD58" s="1026"/>
      <c r="BE58" s="972"/>
      <c r="BF58" s="972"/>
      <c r="BG58" s="972"/>
      <c r="BH58" s="972"/>
      <c r="BI58" s="973"/>
      <c r="BJ58" s="232"/>
      <c r="BK58" s="232"/>
      <c r="BL58" s="232"/>
      <c r="BM58" s="232"/>
      <c r="BN58" s="232"/>
      <c r="BO58" s="241"/>
      <c r="BP58" s="241"/>
      <c r="BQ58" s="238">
        <v>52</v>
      </c>
      <c r="BR58" s="239"/>
      <c r="BS58" s="992"/>
      <c r="BT58" s="993"/>
      <c r="BU58" s="993"/>
      <c r="BV58" s="993"/>
      <c r="BW58" s="993"/>
      <c r="BX58" s="993"/>
      <c r="BY58" s="993"/>
      <c r="BZ58" s="993"/>
      <c r="CA58" s="993"/>
      <c r="CB58" s="993"/>
      <c r="CC58" s="993"/>
      <c r="CD58" s="993"/>
      <c r="CE58" s="993"/>
      <c r="CF58" s="993"/>
      <c r="CG58" s="1014"/>
      <c r="CH58" s="989"/>
      <c r="CI58" s="990"/>
      <c r="CJ58" s="990"/>
      <c r="CK58" s="990"/>
      <c r="CL58" s="991"/>
      <c r="CM58" s="989"/>
      <c r="CN58" s="990"/>
      <c r="CO58" s="990"/>
      <c r="CP58" s="990"/>
      <c r="CQ58" s="991"/>
      <c r="CR58" s="989"/>
      <c r="CS58" s="990"/>
      <c r="CT58" s="990"/>
      <c r="CU58" s="990"/>
      <c r="CV58" s="991"/>
      <c r="CW58" s="989"/>
      <c r="CX58" s="990"/>
      <c r="CY58" s="990"/>
      <c r="CZ58" s="990"/>
      <c r="DA58" s="991"/>
      <c r="DB58" s="989"/>
      <c r="DC58" s="990"/>
      <c r="DD58" s="990"/>
      <c r="DE58" s="990"/>
      <c r="DF58" s="991"/>
      <c r="DG58" s="989"/>
      <c r="DH58" s="990"/>
      <c r="DI58" s="990"/>
      <c r="DJ58" s="990"/>
      <c r="DK58" s="991"/>
      <c r="DL58" s="989"/>
      <c r="DM58" s="990"/>
      <c r="DN58" s="990"/>
      <c r="DO58" s="990"/>
      <c r="DP58" s="991"/>
      <c r="DQ58" s="989"/>
      <c r="DR58" s="990"/>
      <c r="DS58" s="990"/>
      <c r="DT58" s="990"/>
      <c r="DU58" s="991"/>
      <c r="DV58" s="992"/>
      <c r="DW58" s="993"/>
      <c r="DX58" s="993"/>
      <c r="DY58" s="993"/>
      <c r="DZ58" s="994"/>
      <c r="EA58" s="230"/>
    </row>
    <row r="59" spans="1:131" ht="26.25" customHeight="1" x14ac:dyDescent="0.25">
      <c r="A59" s="238">
        <v>32</v>
      </c>
      <c r="B59" s="1030"/>
      <c r="C59" s="1031"/>
      <c r="D59" s="1031"/>
      <c r="E59" s="1031"/>
      <c r="F59" s="1031"/>
      <c r="G59" s="1031"/>
      <c r="H59" s="1031"/>
      <c r="I59" s="1031"/>
      <c r="J59" s="1031"/>
      <c r="K59" s="1031"/>
      <c r="L59" s="1031"/>
      <c r="M59" s="1031"/>
      <c r="N59" s="1031"/>
      <c r="O59" s="1031"/>
      <c r="P59" s="1032"/>
      <c r="Q59" s="1033"/>
      <c r="R59" s="1025"/>
      <c r="S59" s="1025"/>
      <c r="T59" s="1025"/>
      <c r="U59" s="1025"/>
      <c r="V59" s="1025"/>
      <c r="W59" s="1025"/>
      <c r="X59" s="1025"/>
      <c r="Y59" s="1025"/>
      <c r="Z59" s="1025"/>
      <c r="AA59" s="1025"/>
      <c r="AB59" s="1025"/>
      <c r="AC59" s="1025"/>
      <c r="AD59" s="1025"/>
      <c r="AE59" s="1034"/>
      <c r="AF59" s="1035"/>
      <c r="AG59" s="1036"/>
      <c r="AH59" s="1036"/>
      <c r="AI59" s="1036"/>
      <c r="AJ59" s="1037"/>
      <c r="AK59" s="1024"/>
      <c r="AL59" s="1025"/>
      <c r="AM59" s="1025"/>
      <c r="AN59" s="1025"/>
      <c r="AO59" s="1025"/>
      <c r="AP59" s="1025"/>
      <c r="AQ59" s="1025"/>
      <c r="AR59" s="1025"/>
      <c r="AS59" s="1025"/>
      <c r="AT59" s="1025"/>
      <c r="AU59" s="1025"/>
      <c r="AV59" s="1025"/>
      <c r="AW59" s="1025"/>
      <c r="AX59" s="1025"/>
      <c r="AY59" s="1025"/>
      <c r="AZ59" s="1026"/>
      <c r="BA59" s="1026"/>
      <c r="BB59" s="1026"/>
      <c r="BC59" s="1026"/>
      <c r="BD59" s="1026"/>
      <c r="BE59" s="972"/>
      <c r="BF59" s="972"/>
      <c r="BG59" s="972"/>
      <c r="BH59" s="972"/>
      <c r="BI59" s="973"/>
      <c r="BJ59" s="232"/>
      <c r="BK59" s="232"/>
      <c r="BL59" s="232"/>
      <c r="BM59" s="232"/>
      <c r="BN59" s="232"/>
      <c r="BO59" s="241"/>
      <c r="BP59" s="241"/>
      <c r="BQ59" s="238">
        <v>53</v>
      </c>
      <c r="BR59" s="239"/>
      <c r="BS59" s="992"/>
      <c r="BT59" s="993"/>
      <c r="BU59" s="993"/>
      <c r="BV59" s="993"/>
      <c r="BW59" s="993"/>
      <c r="BX59" s="993"/>
      <c r="BY59" s="993"/>
      <c r="BZ59" s="993"/>
      <c r="CA59" s="993"/>
      <c r="CB59" s="993"/>
      <c r="CC59" s="993"/>
      <c r="CD59" s="993"/>
      <c r="CE59" s="993"/>
      <c r="CF59" s="993"/>
      <c r="CG59" s="1014"/>
      <c r="CH59" s="989"/>
      <c r="CI59" s="990"/>
      <c r="CJ59" s="990"/>
      <c r="CK59" s="990"/>
      <c r="CL59" s="991"/>
      <c r="CM59" s="989"/>
      <c r="CN59" s="990"/>
      <c r="CO59" s="990"/>
      <c r="CP59" s="990"/>
      <c r="CQ59" s="991"/>
      <c r="CR59" s="989"/>
      <c r="CS59" s="990"/>
      <c r="CT59" s="990"/>
      <c r="CU59" s="990"/>
      <c r="CV59" s="991"/>
      <c r="CW59" s="989"/>
      <c r="CX59" s="990"/>
      <c r="CY59" s="990"/>
      <c r="CZ59" s="990"/>
      <c r="DA59" s="991"/>
      <c r="DB59" s="989"/>
      <c r="DC59" s="990"/>
      <c r="DD59" s="990"/>
      <c r="DE59" s="990"/>
      <c r="DF59" s="991"/>
      <c r="DG59" s="989"/>
      <c r="DH59" s="990"/>
      <c r="DI59" s="990"/>
      <c r="DJ59" s="990"/>
      <c r="DK59" s="991"/>
      <c r="DL59" s="989"/>
      <c r="DM59" s="990"/>
      <c r="DN59" s="990"/>
      <c r="DO59" s="990"/>
      <c r="DP59" s="991"/>
      <c r="DQ59" s="989"/>
      <c r="DR59" s="990"/>
      <c r="DS59" s="990"/>
      <c r="DT59" s="990"/>
      <c r="DU59" s="991"/>
      <c r="DV59" s="992"/>
      <c r="DW59" s="993"/>
      <c r="DX59" s="993"/>
      <c r="DY59" s="993"/>
      <c r="DZ59" s="994"/>
      <c r="EA59" s="230"/>
    </row>
    <row r="60" spans="1:131" ht="26.25" customHeight="1" x14ac:dyDescent="0.25">
      <c r="A60" s="238">
        <v>33</v>
      </c>
      <c r="B60" s="1030"/>
      <c r="C60" s="1031"/>
      <c r="D60" s="1031"/>
      <c r="E60" s="1031"/>
      <c r="F60" s="1031"/>
      <c r="G60" s="1031"/>
      <c r="H60" s="1031"/>
      <c r="I60" s="1031"/>
      <c r="J60" s="1031"/>
      <c r="K60" s="1031"/>
      <c r="L60" s="1031"/>
      <c r="M60" s="1031"/>
      <c r="N60" s="1031"/>
      <c r="O60" s="1031"/>
      <c r="P60" s="1032"/>
      <c r="Q60" s="1033"/>
      <c r="R60" s="1025"/>
      <c r="S60" s="1025"/>
      <c r="T60" s="1025"/>
      <c r="U60" s="1025"/>
      <c r="V60" s="1025"/>
      <c r="W60" s="1025"/>
      <c r="X60" s="1025"/>
      <c r="Y60" s="1025"/>
      <c r="Z60" s="1025"/>
      <c r="AA60" s="1025"/>
      <c r="AB60" s="1025"/>
      <c r="AC60" s="1025"/>
      <c r="AD60" s="1025"/>
      <c r="AE60" s="1034"/>
      <c r="AF60" s="1035"/>
      <c r="AG60" s="1036"/>
      <c r="AH60" s="1036"/>
      <c r="AI60" s="1036"/>
      <c r="AJ60" s="1037"/>
      <c r="AK60" s="1024"/>
      <c r="AL60" s="1025"/>
      <c r="AM60" s="1025"/>
      <c r="AN60" s="1025"/>
      <c r="AO60" s="1025"/>
      <c r="AP60" s="1025"/>
      <c r="AQ60" s="1025"/>
      <c r="AR60" s="1025"/>
      <c r="AS60" s="1025"/>
      <c r="AT60" s="1025"/>
      <c r="AU60" s="1025"/>
      <c r="AV60" s="1025"/>
      <c r="AW60" s="1025"/>
      <c r="AX60" s="1025"/>
      <c r="AY60" s="1025"/>
      <c r="AZ60" s="1026"/>
      <c r="BA60" s="1026"/>
      <c r="BB60" s="1026"/>
      <c r="BC60" s="1026"/>
      <c r="BD60" s="1026"/>
      <c r="BE60" s="972"/>
      <c r="BF60" s="972"/>
      <c r="BG60" s="972"/>
      <c r="BH60" s="972"/>
      <c r="BI60" s="973"/>
      <c r="BJ60" s="232"/>
      <c r="BK60" s="232"/>
      <c r="BL60" s="232"/>
      <c r="BM60" s="232"/>
      <c r="BN60" s="232"/>
      <c r="BO60" s="241"/>
      <c r="BP60" s="241"/>
      <c r="BQ60" s="238">
        <v>54</v>
      </c>
      <c r="BR60" s="239"/>
      <c r="BS60" s="992"/>
      <c r="BT60" s="993"/>
      <c r="BU60" s="993"/>
      <c r="BV60" s="993"/>
      <c r="BW60" s="993"/>
      <c r="BX60" s="993"/>
      <c r="BY60" s="993"/>
      <c r="BZ60" s="993"/>
      <c r="CA60" s="993"/>
      <c r="CB60" s="993"/>
      <c r="CC60" s="993"/>
      <c r="CD60" s="993"/>
      <c r="CE60" s="993"/>
      <c r="CF60" s="993"/>
      <c r="CG60" s="1014"/>
      <c r="CH60" s="989"/>
      <c r="CI60" s="990"/>
      <c r="CJ60" s="990"/>
      <c r="CK60" s="990"/>
      <c r="CL60" s="991"/>
      <c r="CM60" s="989"/>
      <c r="CN60" s="990"/>
      <c r="CO60" s="990"/>
      <c r="CP60" s="990"/>
      <c r="CQ60" s="991"/>
      <c r="CR60" s="989"/>
      <c r="CS60" s="990"/>
      <c r="CT60" s="990"/>
      <c r="CU60" s="990"/>
      <c r="CV60" s="991"/>
      <c r="CW60" s="989"/>
      <c r="CX60" s="990"/>
      <c r="CY60" s="990"/>
      <c r="CZ60" s="990"/>
      <c r="DA60" s="991"/>
      <c r="DB60" s="989"/>
      <c r="DC60" s="990"/>
      <c r="DD60" s="990"/>
      <c r="DE60" s="990"/>
      <c r="DF60" s="991"/>
      <c r="DG60" s="989"/>
      <c r="DH60" s="990"/>
      <c r="DI60" s="990"/>
      <c r="DJ60" s="990"/>
      <c r="DK60" s="991"/>
      <c r="DL60" s="989"/>
      <c r="DM60" s="990"/>
      <c r="DN60" s="990"/>
      <c r="DO60" s="990"/>
      <c r="DP60" s="991"/>
      <c r="DQ60" s="989"/>
      <c r="DR60" s="990"/>
      <c r="DS60" s="990"/>
      <c r="DT60" s="990"/>
      <c r="DU60" s="991"/>
      <c r="DV60" s="992"/>
      <c r="DW60" s="993"/>
      <c r="DX60" s="993"/>
      <c r="DY60" s="993"/>
      <c r="DZ60" s="994"/>
      <c r="EA60" s="230"/>
    </row>
    <row r="61" spans="1:131" ht="26.25" customHeight="1" thickBot="1" x14ac:dyDescent="0.3">
      <c r="A61" s="238">
        <v>34</v>
      </c>
      <c r="B61" s="1030"/>
      <c r="C61" s="1031"/>
      <c r="D61" s="1031"/>
      <c r="E61" s="1031"/>
      <c r="F61" s="1031"/>
      <c r="G61" s="1031"/>
      <c r="H61" s="1031"/>
      <c r="I61" s="1031"/>
      <c r="J61" s="1031"/>
      <c r="K61" s="1031"/>
      <c r="L61" s="1031"/>
      <c r="M61" s="1031"/>
      <c r="N61" s="1031"/>
      <c r="O61" s="1031"/>
      <c r="P61" s="1032"/>
      <c r="Q61" s="1033"/>
      <c r="R61" s="1025"/>
      <c r="S61" s="1025"/>
      <c r="T61" s="1025"/>
      <c r="U61" s="1025"/>
      <c r="V61" s="1025"/>
      <c r="W61" s="1025"/>
      <c r="X61" s="1025"/>
      <c r="Y61" s="1025"/>
      <c r="Z61" s="1025"/>
      <c r="AA61" s="1025"/>
      <c r="AB61" s="1025"/>
      <c r="AC61" s="1025"/>
      <c r="AD61" s="1025"/>
      <c r="AE61" s="1034"/>
      <c r="AF61" s="1035"/>
      <c r="AG61" s="1036"/>
      <c r="AH61" s="1036"/>
      <c r="AI61" s="1036"/>
      <c r="AJ61" s="1037"/>
      <c r="AK61" s="1024"/>
      <c r="AL61" s="1025"/>
      <c r="AM61" s="1025"/>
      <c r="AN61" s="1025"/>
      <c r="AO61" s="1025"/>
      <c r="AP61" s="1025"/>
      <c r="AQ61" s="1025"/>
      <c r="AR61" s="1025"/>
      <c r="AS61" s="1025"/>
      <c r="AT61" s="1025"/>
      <c r="AU61" s="1025"/>
      <c r="AV61" s="1025"/>
      <c r="AW61" s="1025"/>
      <c r="AX61" s="1025"/>
      <c r="AY61" s="1025"/>
      <c r="AZ61" s="1026"/>
      <c r="BA61" s="1026"/>
      <c r="BB61" s="1026"/>
      <c r="BC61" s="1026"/>
      <c r="BD61" s="1026"/>
      <c r="BE61" s="972"/>
      <c r="BF61" s="972"/>
      <c r="BG61" s="972"/>
      <c r="BH61" s="972"/>
      <c r="BI61" s="973"/>
      <c r="BJ61" s="232"/>
      <c r="BK61" s="232"/>
      <c r="BL61" s="232"/>
      <c r="BM61" s="232"/>
      <c r="BN61" s="232"/>
      <c r="BO61" s="241"/>
      <c r="BP61" s="241"/>
      <c r="BQ61" s="238">
        <v>55</v>
      </c>
      <c r="BR61" s="239"/>
      <c r="BS61" s="992"/>
      <c r="BT61" s="993"/>
      <c r="BU61" s="993"/>
      <c r="BV61" s="993"/>
      <c r="BW61" s="993"/>
      <c r="BX61" s="993"/>
      <c r="BY61" s="993"/>
      <c r="BZ61" s="993"/>
      <c r="CA61" s="993"/>
      <c r="CB61" s="993"/>
      <c r="CC61" s="993"/>
      <c r="CD61" s="993"/>
      <c r="CE61" s="993"/>
      <c r="CF61" s="993"/>
      <c r="CG61" s="1014"/>
      <c r="CH61" s="989"/>
      <c r="CI61" s="990"/>
      <c r="CJ61" s="990"/>
      <c r="CK61" s="990"/>
      <c r="CL61" s="991"/>
      <c r="CM61" s="989"/>
      <c r="CN61" s="990"/>
      <c r="CO61" s="990"/>
      <c r="CP61" s="990"/>
      <c r="CQ61" s="991"/>
      <c r="CR61" s="989"/>
      <c r="CS61" s="990"/>
      <c r="CT61" s="990"/>
      <c r="CU61" s="990"/>
      <c r="CV61" s="991"/>
      <c r="CW61" s="989"/>
      <c r="CX61" s="990"/>
      <c r="CY61" s="990"/>
      <c r="CZ61" s="990"/>
      <c r="DA61" s="991"/>
      <c r="DB61" s="989"/>
      <c r="DC61" s="990"/>
      <c r="DD61" s="990"/>
      <c r="DE61" s="990"/>
      <c r="DF61" s="991"/>
      <c r="DG61" s="989"/>
      <c r="DH61" s="990"/>
      <c r="DI61" s="990"/>
      <c r="DJ61" s="990"/>
      <c r="DK61" s="991"/>
      <c r="DL61" s="989"/>
      <c r="DM61" s="990"/>
      <c r="DN61" s="990"/>
      <c r="DO61" s="990"/>
      <c r="DP61" s="991"/>
      <c r="DQ61" s="989"/>
      <c r="DR61" s="990"/>
      <c r="DS61" s="990"/>
      <c r="DT61" s="990"/>
      <c r="DU61" s="991"/>
      <c r="DV61" s="992"/>
      <c r="DW61" s="993"/>
      <c r="DX61" s="993"/>
      <c r="DY61" s="993"/>
      <c r="DZ61" s="994"/>
      <c r="EA61" s="230"/>
    </row>
    <row r="62" spans="1:131" ht="26.25" customHeight="1" x14ac:dyDescent="0.25">
      <c r="A62" s="238">
        <v>35</v>
      </c>
      <c r="B62" s="1030"/>
      <c r="C62" s="1031"/>
      <c r="D62" s="1031"/>
      <c r="E62" s="1031"/>
      <c r="F62" s="1031"/>
      <c r="G62" s="1031"/>
      <c r="H62" s="1031"/>
      <c r="I62" s="1031"/>
      <c r="J62" s="1031"/>
      <c r="K62" s="1031"/>
      <c r="L62" s="1031"/>
      <c r="M62" s="1031"/>
      <c r="N62" s="1031"/>
      <c r="O62" s="1031"/>
      <c r="P62" s="1032"/>
      <c r="Q62" s="1033"/>
      <c r="R62" s="1025"/>
      <c r="S62" s="1025"/>
      <c r="T62" s="1025"/>
      <c r="U62" s="1025"/>
      <c r="V62" s="1025"/>
      <c r="W62" s="1025"/>
      <c r="X62" s="1025"/>
      <c r="Y62" s="1025"/>
      <c r="Z62" s="1025"/>
      <c r="AA62" s="1025"/>
      <c r="AB62" s="1025"/>
      <c r="AC62" s="1025"/>
      <c r="AD62" s="1025"/>
      <c r="AE62" s="1034"/>
      <c r="AF62" s="1035"/>
      <c r="AG62" s="1036"/>
      <c r="AH62" s="1036"/>
      <c r="AI62" s="1036"/>
      <c r="AJ62" s="1037"/>
      <c r="AK62" s="1024"/>
      <c r="AL62" s="1025"/>
      <c r="AM62" s="1025"/>
      <c r="AN62" s="1025"/>
      <c r="AO62" s="1025"/>
      <c r="AP62" s="1025"/>
      <c r="AQ62" s="1025"/>
      <c r="AR62" s="1025"/>
      <c r="AS62" s="1025"/>
      <c r="AT62" s="1025"/>
      <c r="AU62" s="1025"/>
      <c r="AV62" s="1025"/>
      <c r="AW62" s="1025"/>
      <c r="AX62" s="1025"/>
      <c r="AY62" s="1025"/>
      <c r="AZ62" s="1026"/>
      <c r="BA62" s="1026"/>
      <c r="BB62" s="1026"/>
      <c r="BC62" s="1026"/>
      <c r="BD62" s="1026"/>
      <c r="BE62" s="972"/>
      <c r="BF62" s="972"/>
      <c r="BG62" s="972"/>
      <c r="BH62" s="972"/>
      <c r="BI62" s="973"/>
      <c r="BJ62" s="1027" t="s">
        <v>408</v>
      </c>
      <c r="BK62" s="1028"/>
      <c r="BL62" s="1028"/>
      <c r="BM62" s="1028"/>
      <c r="BN62" s="1029"/>
      <c r="BO62" s="241"/>
      <c r="BP62" s="241"/>
      <c r="BQ62" s="238">
        <v>56</v>
      </c>
      <c r="BR62" s="239"/>
      <c r="BS62" s="992"/>
      <c r="BT62" s="993"/>
      <c r="BU62" s="993"/>
      <c r="BV62" s="993"/>
      <c r="BW62" s="993"/>
      <c r="BX62" s="993"/>
      <c r="BY62" s="993"/>
      <c r="BZ62" s="993"/>
      <c r="CA62" s="993"/>
      <c r="CB62" s="993"/>
      <c r="CC62" s="993"/>
      <c r="CD62" s="993"/>
      <c r="CE62" s="993"/>
      <c r="CF62" s="993"/>
      <c r="CG62" s="1014"/>
      <c r="CH62" s="989"/>
      <c r="CI62" s="990"/>
      <c r="CJ62" s="990"/>
      <c r="CK62" s="990"/>
      <c r="CL62" s="991"/>
      <c r="CM62" s="989"/>
      <c r="CN62" s="990"/>
      <c r="CO62" s="990"/>
      <c r="CP62" s="990"/>
      <c r="CQ62" s="991"/>
      <c r="CR62" s="989"/>
      <c r="CS62" s="990"/>
      <c r="CT62" s="990"/>
      <c r="CU62" s="990"/>
      <c r="CV62" s="991"/>
      <c r="CW62" s="989"/>
      <c r="CX62" s="990"/>
      <c r="CY62" s="990"/>
      <c r="CZ62" s="990"/>
      <c r="DA62" s="991"/>
      <c r="DB62" s="989"/>
      <c r="DC62" s="990"/>
      <c r="DD62" s="990"/>
      <c r="DE62" s="990"/>
      <c r="DF62" s="991"/>
      <c r="DG62" s="989"/>
      <c r="DH62" s="990"/>
      <c r="DI62" s="990"/>
      <c r="DJ62" s="990"/>
      <c r="DK62" s="991"/>
      <c r="DL62" s="989"/>
      <c r="DM62" s="990"/>
      <c r="DN62" s="990"/>
      <c r="DO62" s="990"/>
      <c r="DP62" s="991"/>
      <c r="DQ62" s="989"/>
      <c r="DR62" s="990"/>
      <c r="DS62" s="990"/>
      <c r="DT62" s="990"/>
      <c r="DU62" s="991"/>
      <c r="DV62" s="992"/>
      <c r="DW62" s="993"/>
      <c r="DX62" s="993"/>
      <c r="DY62" s="993"/>
      <c r="DZ62" s="994"/>
      <c r="EA62" s="230"/>
    </row>
    <row r="63" spans="1:131" ht="26.25" customHeight="1" thickBot="1" x14ac:dyDescent="0.3">
      <c r="A63" s="240" t="s">
        <v>388</v>
      </c>
      <c r="B63" s="937" t="s">
        <v>409</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0"/>
      <c r="AF63" s="1021">
        <v>560</v>
      </c>
      <c r="AG63" s="959"/>
      <c r="AH63" s="959"/>
      <c r="AI63" s="959"/>
      <c r="AJ63" s="1022"/>
      <c r="AK63" s="1023"/>
      <c r="AL63" s="963"/>
      <c r="AM63" s="963"/>
      <c r="AN63" s="963"/>
      <c r="AO63" s="963"/>
      <c r="AP63" s="959">
        <v>2060</v>
      </c>
      <c r="AQ63" s="959"/>
      <c r="AR63" s="959"/>
      <c r="AS63" s="959"/>
      <c r="AT63" s="959"/>
      <c r="AU63" s="959">
        <v>1157</v>
      </c>
      <c r="AV63" s="959"/>
      <c r="AW63" s="959"/>
      <c r="AX63" s="959"/>
      <c r="AY63" s="959"/>
      <c r="AZ63" s="1017"/>
      <c r="BA63" s="1017"/>
      <c r="BB63" s="1017"/>
      <c r="BC63" s="1017"/>
      <c r="BD63" s="1017"/>
      <c r="BE63" s="960"/>
      <c r="BF63" s="960"/>
      <c r="BG63" s="960"/>
      <c r="BH63" s="960"/>
      <c r="BI63" s="961"/>
      <c r="BJ63" s="1018" t="s">
        <v>410</v>
      </c>
      <c r="BK63" s="953"/>
      <c r="BL63" s="953"/>
      <c r="BM63" s="953"/>
      <c r="BN63" s="1019"/>
      <c r="BO63" s="241"/>
      <c r="BP63" s="241"/>
      <c r="BQ63" s="238">
        <v>57</v>
      </c>
      <c r="BR63" s="239"/>
      <c r="BS63" s="992"/>
      <c r="BT63" s="993"/>
      <c r="BU63" s="993"/>
      <c r="BV63" s="993"/>
      <c r="BW63" s="993"/>
      <c r="BX63" s="993"/>
      <c r="BY63" s="993"/>
      <c r="BZ63" s="993"/>
      <c r="CA63" s="993"/>
      <c r="CB63" s="993"/>
      <c r="CC63" s="993"/>
      <c r="CD63" s="993"/>
      <c r="CE63" s="993"/>
      <c r="CF63" s="993"/>
      <c r="CG63" s="1014"/>
      <c r="CH63" s="989"/>
      <c r="CI63" s="990"/>
      <c r="CJ63" s="990"/>
      <c r="CK63" s="990"/>
      <c r="CL63" s="991"/>
      <c r="CM63" s="989"/>
      <c r="CN63" s="990"/>
      <c r="CO63" s="990"/>
      <c r="CP63" s="990"/>
      <c r="CQ63" s="991"/>
      <c r="CR63" s="989"/>
      <c r="CS63" s="990"/>
      <c r="CT63" s="990"/>
      <c r="CU63" s="990"/>
      <c r="CV63" s="991"/>
      <c r="CW63" s="989"/>
      <c r="CX63" s="990"/>
      <c r="CY63" s="990"/>
      <c r="CZ63" s="990"/>
      <c r="DA63" s="991"/>
      <c r="DB63" s="989"/>
      <c r="DC63" s="990"/>
      <c r="DD63" s="990"/>
      <c r="DE63" s="990"/>
      <c r="DF63" s="991"/>
      <c r="DG63" s="989"/>
      <c r="DH63" s="990"/>
      <c r="DI63" s="990"/>
      <c r="DJ63" s="990"/>
      <c r="DK63" s="991"/>
      <c r="DL63" s="989"/>
      <c r="DM63" s="990"/>
      <c r="DN63" s="990"/>
      <c r="DO63" s="990"/>
      <c r="DP63" s="991"/>
      <c r="DQ63" s="989"/>
      <c r="DR63" s="990"/>
      <c r="DS63" s="990"/>
      <c r="DT63" s="990"/>
      <c r="DU63" s="991"/>
      <c r="DV63" s="992"/>
      <c r="DW63" s="993"/>
      <c r="DX63" s="993"/>
      <c r="DY63" s="993"/>
      <c r="DZ63" s="994"/>
      <c r="EA63" s="230"/>
    </row>
    <row r="64" spans="1:131" ht="26.25" customHeight="1" x14ac:dyDescent="0.2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92"/>
      <c r="BT64" s="993"/>
      <c r="BU64" s="993"/>
      <c r="BV64" s="993"/>
      <c r="BW64" s="993"/>
      <c r="BX64" s="993"/>
      <c r="BY64" s="993"/>
      <c r="BZ64" s="993"/>
      <c r="CA64" s="993"/>
      <c r="CB64" s="993"/>
      <c r="CC64" s="993"/>
      <c r="CD64" s="993"/>
      <c r="CE64" s="993"/>
      <c r="CF64" s="993"/>
      <c r="CG64" s="1014"/>
      <c r="CH64" s="989"/>
      <c r="CI64" s="990"/>
      <c r="CJ64" s="990"/>
      <c r="CK64" s="990"/>
      <c r="CL64" s="991"/>
      <c r="CM64" s="989"/>
      <c r="CN64" s="990"/>
      <c r="CO64" s="990"/>
      <c r="CP64" s="990"/>
      <c r="CQ64" s="991"/>
      <c r="CR64" s="989"/>
      <c r="CS64" s="990"/>
      <c r="CT64" s="990"/>
      <c r="CU64" s="990"/>
      <c r="CV64" s="991"/>
      <c r="CW64" s="989"/>
      <c r="CX64" s="990"/>
      <c r="CY64" s="990"/>
      <c r="CZ64" s="990"/>
      <c r="DA64" s="991"/>
      <c r="DB64" s="989"/>
      <c r="DC64" s="990"/>
      <c r="DD64" s="990"/>
      <c r="DE64" s="990"/>
      <c r="DF64" s="991"/>
      <c r="DG64" s="989"/>
      <c r="DH64" s="990"/>
      <c r="DI64" s="990"/>
      <c r="DJ64" s="990"/>
      <c r="DK64" s="991"/>
      <c r="DL64" s="989"/>
      <c r="DM64" s="990"/>
      <c r="DN64" s="990"/>
      <c r="DO64" s="990"/>
      <c r="DP64" s="991"/>
      <c r="DQ64" s="989"/>
      <c r="DR64" s="990"/>
      <c r="DS64" s="990"/>
      <c r="DT64" s="990"/>
      <c r="DU64" s="991"/>
      <c r="DV64" s="992"/>
      <c r="DW64" s="993"/>
      <c r="DX64" s="993"/>
      <c r="DY64" s="993"/>
      <c r="DZ64" s="994"/>
      <c r="EA64" s="230"/>
    </row>
    <row r="65" spans="1:131" ht="26.25" customHeight="1" thickBot="1" x14ac:dyDescent="0.3">
      <c r="A65" s="232" t="s">
        <v>411</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92"/>
      <c r="BT65" s="993"/>
      <c r="BU65" s="993"/>
      <c r="BV65" s="993"/>
      <c r="BW65" s="993"/>
      <c r="BX65" s="993"/>
      <c r="BY65" s="993"/>
      <c r="BZ65" s="993"/>
      <c r="CA65" s="993"/>
      <c r="CB65" s="993"/>
      <c r="CC65" s="993"/>
      <c r="CD65" s="993"/>
      <c r="CE65" s="993"/>
      <c r="CF65" s="993"/>
      <c r="CG65" s="1014"/>
      <c r="CH65" s="989"/>
      <c r="CI65" s="990"/>
      <c r="CJ65" s="990"/>
      <c r="CK65" s="990"/>
      <c r="CL65" s="991"/>
      <c r="CM65" s="989"/>
      <c r="CN65" s="990"/>
      <c r="CO65" s="990"/>
      <c r="CP65" s="990"/>
      <c r="CQ65" s="991"/>
      <c r="CR65" s="989"/>
      <c r="CS65" s="990"/>
      <c r="CT65" s="990"/>
      <c r="CU65" s="990"/>
      <c r="CV65" s="991"/>
      <c r="CW65" s="989"/>
      <c r="CX65" s="990"/>
      <c r="CY65" s="990"/>
      <c r="CZ65" s="990"/>
      <c r="DA65" s="991"/>
      <c r="DB65" s="989"/>
      <c r="DC65" s="990"/>
      <c r="DD65" s="990"/>
      <c r="DE65" s="990"/>
      <c r="DF65" s="991"/>
      <c r="DG65" s="989"/>
      <c r="DH65" s="990"/>
      <c r="DI65" s="990"/>
      <c r="DJ65" s="990"/>
      <c r="DK65" s="991"/>
      <c r="DL65" s="989"/>
      <c r="DM65" s="990"/>
      <c r="DN65" s="990"/>
      <c r="DO65" s="990"/>
      <c r="DP65" s="991"/>
      <c r="DQ65" s="989"/>
      <c r="DR65" s="990"/>
      <c r="DS65" s="990"/>
      <c r="DT65" s="990"/>
      <c r="DU65" s="991"/>
      <c r="DV65" s="992"/>
      <c r="DW65" s="993"/>
      <c r="DX65" s="993"/>
      <c r="DY65" s="993"/>
      <c r="DZ65" s="994"/>
      <c r="EA65" s="230"/>
    </row>
    <row r="66" spans="1:131" ht="26.25" customHeight="1" x14ac:dyDescent="0.25">
      <c r="A66" s="995" t="s">
        <v>412</v>
      </c>
      <c r="B66" s="996"/>
      <c r="C66" s="996"/>
      <c r="D66" s="996"/>
      <c r="E66" s="996"/>
      <c r="F66" s="996"/>
      <c r="G66" s="996"/>
      <c r="H66" s="996"/>
      <c r="I66" s="996"/>
      <c r="J66" s="996"/>
      <c r="K66" s="996"/>
      <c r="L66" s="996"/>
      <c r="M66" s="996"/>
      <c r="N66" s="996"/>
      <c r="O66" s="996"/>
      <c r="P66" s="997"/>
      <c r="Q66" s="1001" t="s">
        <v>413</v>
      </c>
      <c r="R66" s="1002"/>
      <c r="S66" s="1002"/>
      <c r="T66" s="1002"/>
      <c r="U66" s="1003"/>
      <c r="V66" s="1001" t="s">
        <v>414</v>
      </c>
      <c r="W66" s="1002"/>
      <c r="X66" s="1002"/>
      <c r="Y66" s="1002"/>
      <c r="Z66" s="1003"/>
      <c r="AA66" s="1001" t="s">
        <v>415</v>
      </c>
      <c r="AB66" s="1002"/>
      <c r="AC66" s="1002"/>
      <c r="AD66" s="1002"/>
      <c r="AE66" s="1003"/>
      <c r="AF66" s="1007" t="s">
        <v>416</v>
      </c>
      <c r="AG66" s="1008"/>
      <c r="AH66" s="1008"/>
      <c r="AI66" s="1008"/>
      <c r="AJ66" s="1009"/>
      <c r="AK66" s="1001" t="s">
        <v>417</v>
      </c>
      <c r="AL66" s="996"/>
      <c r="AM66" s="996"/>
      <c r="AN66" s="996"/>
      <c r="AO66" s="997"/>
      <c r="AP66" s="1001" t="s">
        <v>398</v>
      </c>
      <c r="AQ66" s="1002"/>
      <c r="AR66" s="1002"/>
      <c r="AS66" s="1002"/>
      <c r="AT66" s="1003"/>
      <c r="AU66" s="1001" t="s">
        <v>418</v>
      </c>
      <c r="AV66" s="1002"/>
      <c r="AW66" s="1002"/>
      <c r="AX66" s="1002"/>
      <c r="AY66" s="1003"/>
      <c r="AZ66" s="1001" t="s">
        <v>376</v>
      </c>
      <c r="BA66" s="1002"/>
      <c r="BB66" s="1002"/>
      <c r="BC66" s="1002"/>
      <c r="BD66" s="1015"/>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x14ac:dyDescent="0.3">
      <c r="A67" s="998"/>
      <c r="B67" s="999"/>
      <c r="C67" s="999"/>
      <c r="D67" s="999"/>
      <c r="E67" s="999"/>
      <c r="F67" s="999"/>
      <c r="G67" s="999"/>
      <c r="H67" s="999"/>
      <c r="I67" s="999"/>
      <c r="J67" s="999"/>
      <c r="K67" s="999"/>
      <c r="L67" s="999"/>
      <c r="M67" s="999"/>
      <c r="N67" s="999"/>
      <c r="O67" s="999"/>
      <c r="P67" s="1000"/>
      <c r="Q67" s="1004"/>
      <c r="R67" s="1005"/>
      <c r="S67" s="1005"/>
      <c r="T67" s="1005"/>
      <c r="U67" s="1006"/>
      <c r="V67" s="1004"/>
      <c r="W67" s="1005"/>
      <c r="X67" s="1005"/>
      <c r="Y67" s="1005"/>
      <c r="Z67" s="1006"/>
      <c r="AA67" s="1004"/>
      <c r="AB67" s="1005"/>
      <c r="AC67" s="1005"/>
      <c r="AD67" s="1005"/>
      <c r="AE67" s="1006"/>
      <c r="AF67" s="1010"/>
      <c r="AG67" s="1011"/>
      <c r="AH67" s="1011"/>
      <c r="AI67" s="1011"/>
      <c r="AJ67" s="1012"/>
      <c r="AK67" s="1013"/>
      <c r="AL67" s="999"/>
      <c r="AM67" s="999"/>
      <c r="AN67" s="999"/>
      <c r="AO67" s="1000"/>
      <c r="AP67" s="1004"/>
      <c r="AQ67" s="1005"/>
      <c r="AR67" s="1005"/>
      <c r="AS67" s="1005"/>
      <c r="AT67" s="1006"/>
      <c r="AU67" s="1004"/>
      <c r="AV67" s="1005"/>
      <c r="AW67" s="1005"/>
      <c r="AX67" s="1005"/>
      <c r="AY67" s="1006"/>
      <c r="AZ67" s="1004"/>
      <c r="BA67" s="1005"/>
      <c r="BB67" s="1005"/>
      <c r="BC67" s="1005"/>
      <c r="BD67" s="1016"/>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x14ac:dyDescent="0.25">
      <c r="A68" s="236">
        <v>1</v>
      </c>
      <c r="B68" s="985" t="s">
        <v>571</v>
      </c>
      <c r="C68" s="986"/>
      <c r="D68" s="986"/>
      <c r="E68" s="986"/>
      <c r="F68" s="986"/>
      <c r="G68" s="986"/>
      <c r="H68" s="986"/>
      <c r="I68" s="986"/>
      <c r="J68" s="986"/>
      <c r="K68" s="986"/>
      <c r="L68" s="986"/>
      <c r="M68" s="986"/>
      <c r="N68" s="986"/>
      <c r="O68" s="986"/>
      <c r="P68" s="987"/>
      <c r="Q68" s="988">
        <v>789</v>
      </c>
      <c r="R68" s="982"/>
      <c r="S68" s="982"/>
      <c r="T68" s="982"/>
      <c r="U68" s="982"/>
      <c r="V68" s="982">
        <v>780</v>
      </c>
      <c r="W68" s="982"/>
      <c r="X68" s="982"/>
      <c r="Y68" s="982"/>
      <c r="Z68" s="982"/>
      <c r="AA68" s="982">
        <v>8</v>
      </c>
      <c r="AB68" s="982"/>
      <c r="AC68" s="982"/>
      <c r="AD68" s="982"/>
      <c r="AE68" s="982"/>
      <c r="AF68" s="982">
        <v>8</v>
      </c>
      <c r="AG68" s="982"/>
      <c r="AH68" s="982"/>
      <c r="AI68" s="982"/>
      <c r="AJ68" s="982"/>
      <c r="AK68" s="982">
        <v>33</v>
      </c>
      <c r="AL68" s="982"/>
      <c r="AM68" s="982"/>
      <c r="AN68" s="982"/>
      <c r="AO68" s="982"/>
      <c r="AP68" s="982">
        <v>155</v>
      </c>
      <c r="AQ68" s="982"/>
      <c r="AR68" s="982"/>
      <c r="AS68" s="982"/>
      <c r="AT68" s="982"/>
      <c r="AU68" s="982">
        <v>15</v>
      </c>
      <c r="AV68" s="982"/>
      <c r="AW68" s="982"/>
      <c r="AX68" s="982"/>
      <c r="AY68" s="982"/>
      <c r="AZ68" s="983"/>
      <c r="BA68" s="983"/>
      <c r="BB68" s="983"/>
      <c r="BC68" s="983"/>
      <c r="BD68" s="984"/>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x14ac:dyDescent="0.25">
      <c r="A69" s="238">
        <v>2</v>
      </c>
      <c r="B69" s="974" t="s">
        <v>572</v>
      </c>
      <c r="C69" s="975"/>
      <c r="D69" s="975"/>
      <c r="E69" s="975"/>
      <c r="F69" s="975"/>
      <c r="G69" s="975"/>
      <c r="H69" s="975"/>
      <c r="I69" s="975"/>
      <c r="J69" s="975"/>
      <c r="K69" s="975"/>
      <c r="L69" s="975"/>
      <c r="M69" s="975"/>
      <c r="N69" s="975"/>
      <c r="O69" s="975"/>
      <c r="P69" s="976"/>
      <c r="Q69" s="977">
        <v>4488</v>
      </c>
      <c r="R69" s="971"/>
      <c r="S69" s="971"/>
      <c r="T69" s="971"/>
      <c r="U69" s="971"/>
      <c r="V69" s="971">
        <v>4445</v>
      </c>
      <c r="W69" s="971"/>
      <c r="X69" s="971"/>
      <c r="Y69" s="971"/>
      <c r="Z69" s="971"/>
      <c r="AA69" s="971">
        <v>43</v>
      </c>
      <c r="AB69" s="971"/>
      <c r="AC69" s="971"/>
      <c r="AD69" s="971"/>
      <c r="AE69" s="971"/>
      <c r="AF69" s="971">
        <v>42</v>
      </c>
      <c r="AG69" s="971"/>
      <c r="AH69" s="971"/>
      <c r="AI69" s="971"/>
      <c r="AJ69" s="971"/>
      <c r="AK69" s="971">
        <v>130</v>
      </c>
      <c r="AL69" s="971"/>
      <c r="AM69" s="971"/>
      <c r="AN69" s="971"/>
      <c r="AO69" s="971"/>
      <c r="AP69" s="971">
        <v>2174</v>
      </c>
      <c r="AQ69" s="971"/>
      <c r="AR69" s="971"/>
      <c r="AS69" s="971"/>
      <c r="AT69" s="971"/>
      <c r="AU69" s="971">
        <v>86</v>
      </c>
      <c r="AV69" s="971"/>
      <c r="AW69" s="971"/>
      <c r="AX69" s="971"/>
      <c r="AY69" s="971"/>
      <c r="AZ69" s="972"/>
      <c r="BA69" s="972"/>
      <c r="BB69" s="972"/>
      <c r="BC69" s="972"/>
      <c r="BD69" s="97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x14ac:dyDescent="0.25">
      <c r="A70" s="238">
        <v>3</v>
      </c>
      <c r="B70" s="974" t="s">
        <v>573</v>
      </c>
      <c r="C70" s="975"/>
      <c r="D70" s="975"/>
      <c r="E70" s="975"/>
      <c r="F70" s="975"/>
      <c r="G70" s="975"/>
      <c r="H70" s="975"/>
      <c r="I70" s="975"/>
      <c r="J70" s="975"/>
      <c r="K70" s="975"/>
      <c r="L70" s="975"/>
      <c r="M70" s="975"/>
      <c r="N70" s="975"/>
      <c r="O70" s="975"/>
      <c r="P70" s="976"/>
      <c r="Q70" s="977">
        <v>369</v>
      </c>
      <c r="R70" s="971"/>
      <c r="S70" s="971"/>
      <c r="T70" s="971"/>
      <c r="U70" s="971"/>
      <c r="V70" s="971">
        <v>331</v>
      </c>
      <c r="W70" s="971"/>
      <c r="X70" s="971"/>
      <c r="Y70" s="971"/>
      <c r="Z70" s="971"/>
      <c r="AA70" s="971">
        <v>38</v>
      </c>
      <c r="AB70" s="971"/>
      <c r="AC70" s="971"/>
      <c r="AD70" s="971"/>
      <c r="AE70" s="971"/>
      <c r="AF70" s="971">
        <v>38</v>
      </c>
      <c r="AG70" s="971"/>
      <c r="AH70" s="971"/>
      <c r="AI70" s="971"/>
      <c r="AJ70" s="971"/>
      <c r="AK70" s="971">
        <v>44</v>
      </c>
      <c r="AL70" s="971"/>
      <c r="AM70" s="971"/>
      <c r="AN70" s="971"/>
      <c r="AO70" s="971"/>
      <c r="AP70" s="971" t="s">
        <v>506</v>
      </c>
      <c r="AQ70" s="971"/>
      <c r="AR70" s="971"/>
      <c r="AS70" s="971"/>
      <c r="AT70" s="971"/>
      <c r="AU70" s="971" t="s">
        <v>506</v>
      </c>
      <c r="AV70" s="971"/>
      <c r="AW70" s="971"/>
      <c r="AX70" s="971"/>
      <c r="AY70" s="971"/>
      <c r="AZ70" s="972"/>
      <c r="BA70" s="972"/>
      <c r="BB70" s="972"/>
      <c r="BC70" s="972"/>
      <c r="BD70" s="97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x14ac:dyDescent="0.25">
      <c r="A71" s="238">
        <v>4</v>
      </c>
      <c r="B71" s="974" t="s">
        <v>574</v>
      </c>
      <c r="C71" s="975"/>
      <c r="D71" s="975"/>
      <c r="E71" s="975"/>
      <c r="F71" s="975"/>
      <c r="G71" s="975"/>
      <c r="H71" s="975"/>
      <c r="I71" s="975"/>
      <c r="J71" s="975"/>
      <c r="K71" s="975"/>
      <c r="L71" s="975"/>
      <c r="M71" s="975"/>
      <c r="N71" s="975"/>
      <c r="O71" s="975"/>
      <c r="P71" s="976"/>
      <c r="Q71" s="977">
        <v>532</v>
      </c>
      <c r="R71" s="971"/>
      <c r="S71" s="971"/>
      <c r="T71" s="971"/>
      <c r="U71" s="971"/>
      <c r="V71" s="971">
        <v>514</v>
      </c>
      <c r="W71" s="971"/>
      <c r="X71" s="971"/>
      <c r="Y71" s="971"/>
      <c r="Z71" s="971"/>
      <c r="AA71" s="971">
        <v>17</v>
      </c>
      <c r="AB71" s="971"/>
      <c r="AC71" s="971"/>
      <c r="AD71" s="971"/>
      <c r="AE71" s="971"/>
      <c r="AF71" s="971">
        <v>17</v>
      </c>
      <c r="AG71" s="971"/>
      <c r="AH71" s="971"/>
      <c r="AI71" s="971"/>
      <c r="AJ71" s="971"/>
      <c r="AK71" s="971">
        <v>9</v>
      </c>
      <c r="AL71" s="971"/>
      <c r="AM71" s="971"/>
      <c r="AN71" s="971"/>
      <c r="AO71" s="971"/>
      <c r="AP71" s="971" t="s">
        <v>506</v>
      </c>
      <c r="AQ71" s="971"/>
      <c r="AR71" s="971"/>
      <c r="AS71" s="971"/>
      <c r="AT71" s="971"/>
      <c r="AU71" s="971" t="s">
        <v>506</v>
      </c>
      <c r="AV71" s="971"/>
      <c r="AW71" s="971"/>
      <c r="AX71" s="971"/>
      <c r="AY71" s="971"/>
      <c r="AZ71" s="972"/>
      <c r="BA71" s="972"/>
      <c r="BB71" s="972"/>
      <c r="BC71" s="972"/>
      <c r="BD71" s="97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x14ac:dyDescent="0.25">
      <c r="A72" s="238">
        <v>5</v>
      </c>
      <c r="B72" s="974" t="s">
        <v>575</v>
      </c>
      <c r="C72" s="975"/>
      <c r="D72" s="975"/>
      <c r="E72" s="975"/>
      <c r="F72" s="975"/>
      <c r="G72" s="975"/>
      <c r="H72" s="975"/>
      <c r="I72" s="975"/>
      <c r="J72" s="975"/>
      <c r="K72" s="975"/>
      <c r="L72" s="975"/>
      <c r="M72" s="975"/>
      <c r="N72" s="975"/>
      <c r="O72" s="975"/>
      <c r="P72" s="976"/>
      <c r="Q72" s="977">
        <v>170790</v>
      </c>
      <c r="R72" s="971"/>
      <c r="S72" s="971"/>
      <c r="T72" s="971"/>
      <c r="U72" s="971"/>
      <c r="V72" s="971">
        <v>165043</v>
      </c>
      <c r="W72" s="971"/>
      <c r="X72" s="971"/>
      <c r="Y72" s="971"/>
      <c r="Z72" s="971"/>
      <c r="AA72" s="971">
        <v>5747</v>
      </c>
      <c r="AB72" s="971"/>
      <c r="AC72" s="971"/>
      <c r="AD72" s="971"/>
      <c r="AE72" s="971"/>
      <c r="AF72" s="971">
        <v>5743</v>
      </c>
      <c r="AG72" s="971"/>
      <c r="AH72" s="971"/>
      <c r="AI72" s="971"/>
      <c r="AJ72" s="971"/>
      <c r="AK72" s="971">
        <v>6172</v>
      </c>
      <c r="AL72" s="971"/>
      <c r="AM72" s="971"/>
      <c r="AN72" s="971"/>
      <c r="AO72" s="971"/>
      <c r="AP72" s="971" t="s">
        <v>506</v>
      </c>
      <c r="AQ72" s="971"/>
      <c r="AR72" s="971"/>
      <c r="AS72" s="971"/>
      <c r="AT72" s="971"/>
      <c r="AU72" s="971" t="s">
        <v>506</v>
      </c>
      <c r="AV72" s="971"/>
      <c r="AW72" s="971"/>
      <c r="AX72" s="971"/>
      <c r="AY72" s="971"/>
      <c r="AZ72" s="972"/>
      <c r="BA72" s="972"/>
      <c r="BB72" s="972"/>
      <c r="BC72" s="972"/>
      <c r="BD72" s="97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x14ac:dyDescent="0.25">
      <c r="A73" s="238">
        <v>6</v>
      </c>
      <c r="B73" s="974" t="s">
        <v>576</v>
      </c>
      <c r="C73" s="975"/>
      <c r="D73" s="975"/>
      <c r="E73" s="975"/>
      <c r="F73" s="975"/>
      <c r="G73" s="975"/>
      <c r="H73" s="975"/>
      <c r="I73" s="975"/>
      <c r="J73" s="975"/>
      <c r="K73" s="975"/>
      <c r="L73" s="975"/>
      <c r="M73" s="975"/>
      <c r="N73" s="975"/>
      <c r="O73" s="975"/>
      <c r="P73" s="976"/>
      <c r="Q73" s="977">
        <v>7101</v>
      </c>
      <c r="R73" s="971"/>
      <c r="S73" s="971"/>
      <c r="T73" s="971"/>
      <c r="U73" s="971"/>
      <c r="V73" s="971">
        <v>6737</v>
      </c>
      <c r="W73" s="971"/>
      <c r="X73" s="971"/>
      <c r="Y73" s="971"/>
      <c r="Z73" s="971"/>
      <c r="AA73" s="971">
        <v>364</v>
      </c>
      <c r="AB73" s="971"/>
      <c r="AC73" s="971"/>
      <c r="AD73" s="971"/>
      <c r="AE73" s="971"/>
      <c r="AF73" s="971">
        <v>364</v>
      </c>
      <c r="AG73" s="971"/>
      <c r="AH73" s="971"/>
      <c r="AI73" s="971"/>
      <c r="AJ73" s="971"/>
      <c r="AK73" s="971" t="s">
        <v>506</v>
      </c>
      <c r="AL73" s="971"/>
      <c r="AM73" s="971"/>
      <c r="AN73" s="971"/>
      <c r="AO73" s="971"/>
      <c r="AP73" s="971" t="s">
        <v>506</v>
      </c>
      <c r="AQ73" s="971"/>
      <c r="AR73" s="971"/>
      <c r="AS73" s="971"/>
      <c r="AT73" s="971"/>
      <c r="AU73" s="971" t="s">
        <v>506</v>
      </c>
      <c r="AV73" s="971"/>
      <c r="AW73" s="971"/>
      <c r="AX73" s="971"/>
      <c r="AY73" s="971"/>
      <c r="AZ73" s="972"/>
      <c r="BA73" s="972"/>
      <c r="BB73" s="972"/>
      <c r="BC73" s="972"/>
      <c r="BD73" s="97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x14ac:dyDescent="0.25">
      <c r="A74" s="238">
        <v>7</v>
      </c>
      <c r="B74" s="974" t="s">
        <v>577</v>
      </c>
      <c r="C74" s="975"/>
      <c r="D74" s="975"/>
      <c r="E74" s="975"/>
      <c r="F74" s="975"/>
      <c r="G74" s="975"/>
      <c r="H74" s="975"/>
      <c r="I74" s="975"/>
      <c r="J74" s="975"/>
      <c r="K74" s="975"/>
      <c r="L74" s="975"/>
      <c r="M74" s="975"/>
      <c r="N74" s="975"/>
      <c r="O74" s="975"/>
      <c r="P74" s="976"/>
      <c r="Q74" s="977">
        <v>818</v>
      </c>
      <c r="R74" s="971"/>
      <c r="S74" s="971"/>
      <c r="T74" s="971"/>
      <c r="U74" s="971"/>
      <c r="V74" s="971">
        <v>803</v>
      </c>
      <c r="W74" s="971"/>
      <c r="X74" s="971"/>
      <c r="Y74" s="971"/>
      <c r="Z74" s="971"/>
      <c r="AA74" s="971">
        <v>16</v>
      </c>
      <c r="AB74" s="971"/>
      <c r="AC74" s="971"/>
      <c r="AD74" s="971"/>
      <c r="AE74" s="971"/>
      <c r="AF74" s="971">
        <v>16</v>
      </c>
      <c r="AG74" s="971"/>
      <c r="AH74" s="971"/>
      <c r="AI74" s="971"/>
      <c r="AJ74" s="971"/>
      <c r="AK74" s="971">
        <v>32</v>
      </c>
      <c r="AL74" s="971"/>
      <c r="AM74" s="971"/>
      <c r="AN74" s="971"/>
      <c r="AO74" s="971"/>
      <c r="AP74" s="971" t="s">
        <v>506</v>
      </c>
      <c r="AQ74" s="971"/>
      <c r="AR74" s="971"/>
      <c r="AS74" s="971"/>
      <c r="AT74" s="971"/>
      <c r="AU74" s="971" t="s">
        <v>506</v>
      </c>
      <c r="AV74" s="971"/>
      <c r="AW74" s="971"/>
      <c r="AX74" s="971"/>
      <c r="AY74" s="971"/>
      <c r="AZ74" s="972"/>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x14ac:dyDescent="0.25">
      <c r="A75" s="238">
        <v>8</v>
      </c>
      <c r="B75" s="974" t="s">
        <v>578</v>
      </c>
      <c r="C75" s="975"/>
      <c r="D75" s="975"/>
      <c r="E75" s="975"/>
      <c r="F75" s="975"/>
      <c r="G75" s="975"/>
      <c r="H75" s="975"/>
      <c r="I75" s="975"/>
      <c r="J75" s="975"/>
      <c r="K75" s="975"/>
      <c r="L75" s="975"/>
      <c r="M75" s="975"/>
      <c r="N75" s="975"/>
      <c r="O75" s="975"/>
      <c r="P75" s="976"/>
      <c r="Q75" s="978">
        <v>149</v>
      </c>
      <c r="R75" s="979"/>
      <c r="S75" s="979"/>
      <c r="T75" s="979"/>
      <c r="U75" s="980"/>
      <c r="V75" s="981">
        <v>138</v>
      </c>
      <c r="W75" s="979"/>
      <c r="X75" s="979"/>
      <c r="Y75" s="979"/>
      <c r="Z75" s="980"/>
      <c r="AA75" s="981">
        <v>10</v>
      </c>
      <c r="AB75" s="979"/>
      <c r="AC75" s="979"/>
      <c r="AD75" s="979"/>
      <c r="AE75" s="980"/>
      <c r="AF75" s="981">
        <v>10</v>
      </c>
      <c r="AG75" s="979"/>
      <c r="AH75" s="979"/>
      <c r="AI75" s="979"/>
      <c r="AJ75" s="980"/>
      <c r="AK75" s="981">
        <v>5</v>
      </c>
      <c r="AL75" s="979"/>
      <c r="AM75" s="979"/>
      <c r="AN75" s="979"/>
      <c r="AO75" s="980"/>
      <c r="AP75" s="981" t="s">
        <v>506</v>
      </c>
      <c r="AQ75" s="979"/>
      <c r="AR75" s="979"/>
      <c r="AS75" s="979"/>
      <c r="AT75" s="980"/>
      <c r="AU75" s="981" t="s">
        <v>506</v>
      </c>
      <c r="AV75" s="979"/>
      <c r="AW75" s="979"/>
      <c r="AX75" s="979"/>
      <c r="AY75" s="980"/>
      <c r="AZ75" s="972"/>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x14ac:dyDescent="0.25">
      <c r="A76" s="238">
        <v>9</v>
      </c>
      <c r="B76" s="974" t="s">
        <v>579</v>
      </c>
      <c r="C76" s="975"/>
      <c r="D76" s="975"/>
      <c r="E76" s="975"/>
      <c r="F76" s="975"/>
      <c r="G76" s="975"/>
      <c r="H76" s="975"/>
      <c r="I76" s="975"/>
      <c r="J76" s="975"/>
      <c r="K76" s="975"/>
      <c r="L76" s="975"/>
      <c r="M76" s="975"/>
      <c r="N76" s="975"/>
      <c r="O76" s="975"/>
      <c r="P76" s="976"/>
      <c r="Q76" s="978">
        <v>2406</v>
      </c>
      <c r="R76" s="979"/>
      <c r="S76" s="979"/>
      <c r="T76" s="979"/>
      <c r="U76" s="980"/>
      <c r="V76" s="981">
        <v>1838</v>
      </c>
      <c r="W76" s="979"/>
      <c r="X76" s="979"/>
      <c r="Y76" s="979"/>
      <c r="Z76" s="980"/>
      <c r="AA76" s="981">
        <v>568</v>
      </c>
      <c r="AB76" s="979"/>
      <c r="AC76" s="979"/>
      <c r="AD76" s="979"/>
      <c r="AE76" s="980"/>
      <c r="AF76" s="981">
        <v>6151</v>
      </c>
      <c r="AG76" s="979"/>
      <c r="AH76" s="979"/>
      <c r="AI76" s="979"/>
      <c r="AJ76" s="980"/>
      <c r="AK76" s="981" t="s">
        <v>506</v>
      </c>
      <c r="AL76" s="979"/>
      <c r="AM76" s="979"/>
      <c r="AN76" s="979"/>
      <c r="AO76" s="980"/>
      <c r="AP76" s="981">
        <v>2430</v>
      </c>
      <c r="AQ76" s="979"/>
      <c r="AR76" s="979"/>
      <c r="AS76" s="979"/>
      <c r="AT76" s="980"/>
      <c r="AU76" s="981" t="s">
        <v>506</v>
      </c>
      <c r="AV76" s="979"/>
      <c r="AW76" s="979"/>
      <c r="AX76" s="979"/>
      <c r="AY76" s="980"/>
      <c r="AZ76" s="972" t="s">
        <v>580</v>
      </c>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x14ac:dyDescent="0.25">
      <c r="A77" s="238">
        <v>10</v>
      </c>
      <c r="B77" s="974"/>
      <c r="C77" s="975"/>
      <c r="D77" s="975"/>
      <c r="E77" s="975"/>
      <c r="F77" s="975"/>
      <c r="G77" s="975"/>
      <c r="H77" s="975"/>
      <c r="I77" s="975"/>
      <c r="J77" s="975"/>
      <c r="K77" s="975"/>
      <c r="L77" s="975"/>
      <c r="M77" s="975"/>
      <c r="N77" s="975"/>
      <c r="O77" s="975"/>
      <c r="P77" s="976"/>
      <c r="Q77" s="978"/>
      <c r="R77" s="979"/>
      <c r="S77" s="979"/>
      <c r="T77" s="979"/>
      <c r="U77" s="980"/>
      <c r="V77" s="981"/>
      <c r="W77" s="979"/>
      <c r="X77" s="979"/>
      <c r="Y77" s="979"/>
      <c r="Z77" s="980"/>
      <c r="AA77" s="981"/>
      <c r="AB77" s="979"/>
      <c r="AC77" s="979"/>
      <c r="AD77" s="979"/>
      <c r="AE77" s="980"/>
      <c r="AF77" s="981"/>
      <c r="AG77" s="979"/>
      <c r="AH77" s="979"/>
      <c r="AI77" s="979"/>
      <c r="AJ77" s="980"/>
      <c r="AK77" s="981"/>
      <c r="AL77" s="979"/>
      <c r="AM77" s="979"/>
      <c r="AN77" s="979"/>
      <c r="AO77" s="980"/>
      <c r="AP77" s="981"/>
      <c r="AQ77" s="979"/>
      <c r="AR77" s="979"/>
      <c r="AS77" s="979"/>
      <c r="AT77" s="980"/>
      <c r="AU77" s="981"/>
      <c r="AV77" s="979"/>
      <c r="AW77" s="979"/>
      <c r="AX77" s="979"/>
      <c r="AY77" s="980"/>
      <c r="AZ77" s="972"/>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x14ac:dyDescent="0.25">
      <c r="A78" s="238">
        <v>11</v>
      </c>
      <c r="B78" s="974"/>
      <c r="C78" s="975"/>
      <c r="D78" s="975"/>
      <c r="E78" s="975"/>
      <c r="F78" s="975"/>
      <c r="G78" s="975"/>
      <c r="H78" s="975"/>
      <c r="I78" s="975"/>
      <c r="J78" s="975"/>
      <c r="K78" s="975"/>
      <c r="L78" s="975"/>
      <c r="M78" s="975"/>
      <c r="N78" s="975"/>
      <c r="O78" s="975"/>
      <c r="P78" s="976"/>
      <c r="Q78" s="977"/>
      <c r="R78" s="971"/>
      <c r="S78" s="971"/>
      <c r="T78" s="971"/>
      <c r="U78" s="971"/>
      <c r="V78" s="971"/>
      <c r="W78" s="971"/>
      <c r="X78" s="971"/>
      <c r="Y78" s="971"/>
      <c r="Z78" s="971"/>
      <c r="AA78" s="971"/>
      <c r="AB78" s="971"/>
      <c r="AC78" s="971"/>
      <c r="AD78" s="971"/>
      <c r="AE78" s="971"/>
      <c r="AF78" s="971"/>
      <c r="AG78" s="971"/>
      <c r="AH78" s="971"/>
      <c r="AI78" s="971"/>
      <c r="AJ78" s="971"/>
      <c r="AK78" s="971"/>
      <c r="AL78" s="971"/>
      <c r="AM78" s="971"/>
      <c r="AN78" s="971"/>
      <c r="AO78" s="971"/>
      <c r="AP78" s="971"/>
      <c r="AQ78" s="971"/>
      <c r="AR78" s="971"/>
      <c r="AS78" s="971"/>
      <c r="AT78" s="971"/>
      <c r="AU78" s="971"/>
      <c r="AV78" s="971"/>
      <c r="AW78" s="971"/>
      <c r="AX78" s="971"/>
      <c r="AY78" s="971"/>
      <c r="AZ78" s="972"/>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x14ac:dyDescent="0.25">
      <c r="A79" s="238">
        <v>12</v>
      </c>
      <c r="B79" s="974"/>
      <c r="C79" s="975"/>
      <c r="D79" s="975"/>
      <c r="E79" s="975"/>
      <c r="F79" s="975"/>
      <c r="G79" s="975"/>
      <c r="H79" s="975"/>
      <c r="I79" s="975"/>
      <c r="J79" s="975"/>
      <c r="K79" s="975"/>
      <c r="L79" s="975"/>
      <c r="M79" s="975"/>
      <c r="N79" s="975"/>
      <c r="O79" s="975"/>
      <c r="P79" s="976"/>
      <c r="Q79" s="977"/>
      <c r="R79" s="971"/>
      <c r="S79" s="971"/>
      <c r="T79" s="971"/>
      <c r="U79" s="971"/>
      <c r="V79" s="971"/>
      <c r="W79" s="971"/>
      <c r="X79" s="971"/>
      <c r="Y79" s="971"/>
      <c r="Z79" s="971"/>
      <c r="AA79" s="971"/>
      <c r="AB79" s="971"/>
      <c r="AC79" s="971"/>
      <c r="AD79" s="971"/>
      <c r="AE79" s="971"/>
      <c r="AF79" s="971"/>
      <c r="AG79" s="971"/>
      <c r="AH79" s="971"/>
      <c r="AI79" s="971"/>
      <c r="AJ79" s="971"/>
      <c r="AK79" s="971"/>
      <c r="AL79" s="971"/>
      <c r="AM79" s="971"/>
      <c r="AN79" s="971"/>
      <c r="AO79" s="971"/>
      <c r="AP79" s="971"/>
      <c r="AQ79" s="971"/>
      <c r="AR79" s="971"/>
      <c r="AS79" s="971"/>
      <c r="AT79" s="971"/>
      <c r="AU79" s="971"/>
      <c r="AV79" s="971"/>
      <c r="AW79" s="971"/>
      <c r="AX79" s="971"/>
      <c r="AY79" s="971"/>
      <c r="AZ79" s="972"/>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x14ac:dyDescent="0.25">
      <c r="A80" s="238">
        <v>13</v>
      </c>
      <c r="B80" s="974"/>
      <c r="C80" s="975"/>
      <c r="D80" s="975"/>
      <c r="E80" s="975"/>
      <c r="F80" s="975"/>
      <c r="G80" s="975"/>
      <c r="H80" s="975"/>
      <c r="I80" s="975"/>
      <c r="J80" s="975"/>
      <c r="K80" s="975"/>
      <c r="L80" s="975"/>
      <c r="M80" s="975"/>
      <c r="N80" s="975"/>
      <c r="O80" s="975"/>
      <c r="P80" s="976"/>
      <c r="Q80" s="977"/>
      <c r="R80" s="971"/>
      <c r="S80" s="971"/>
      <c r="T80" s="971"/>
      <c r="U80" s="971"/>
      <c r="V80" s="971"/>
      <c r="W80" s="971"/>
      <c r="X80" s="971"/>
      <c r="Y80" s="971"/>
      <c r="Z80" s="971"/>
      <c r="AA80" s="971"/>
      <c r="AB80" s="971"/>
      <c r="AC80" s="971"/>
      <c r="AD80" s="971"/>
      <c r="AE80" s="971"/>
      <c r="AF80" s="971"/>
      <c r="AG80" s="971"/>
      <c r="AH80" s="971"/>
      <c r="AI80" s="971"/>
      <c r="AJ80" s="971"/>
      <c r="AK80" s="971"/>
      <c r="AL80" s="971"/>
      <c r="AM80" s="971"/>
      <c r="AN80" s="971"/>
      <c r="AO80" s="971"/>
      <c r="AP80" s="971"/>
      <c r="AQ80" s="971"/>
      <c r="AR80" s="971"/>
      <c r="AS80" s="971"/>
      <c r="AT80" s="971"/>
      <c r="AU80" s="971"/>
      <c r="AV80" s="971"/>
      <c r="AW80" s="971"/>
      <c r="AX80" s="971"/>
      <c r="AY80" s="971"/>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x14ac:dyDescent="0.25">
      <c r="A81" s="238">
        <v>14</v>
      </c>
      <c r="B81" s="974"/>
      <c r="C81" s="975"/>
      <c r="D81" s="975"/>
      <c r="E81" s="975"/>
      <c r="F81" s="975"/>
      <c r="G81" s="975"/>
      <c r="H81" s="975"/>
      <c r="I81" s="975"/>
      <c r="J81" s="975"/>
      <c r="K81" s="975"/>
      <c r="L81" s="975"/>
      <c r="M81" s="975"/>
      <c r="N81" s="975"/>
      <c r="O81" s="975"/>
      <c r="P81" s="976"/>
      <c r="Q81" s="977"/>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c r="AU81" s="971"/>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x14ac:dyDescent="0.25">
      <c r="A82" s="238">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x14ac:dyDescent="0.25">
      <c r="A83" s="238">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x14ac:dyDescent="0.25">
      <c r="A84" s="238">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x14ac:dyDescent="0.25">
      <c r="A85" s="238">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x14ac:dyDescent="0.25">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x14ac:dyDescent="0.25">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x14ac:dyDescent="0.3">
      <c r="A88" s="240" t="s">
        <v>388</v>
      </c>
      <c r="B88" s="937" t="s">
        <v>419</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v>12389</v>
      </c>
      <c r="AG88" s="959"/>
      <c r="AH88" s="959"/>
      <c r="AI88" s="959"/>
      <c r="AJ88" s="959"/>
      <c r="AK88" s="963"/>
      <c r="AL88" s="963"/>
      <c r="AM88" s="963"/>
      <c r="AN88" s="963"/>
      <c r="AO88" s="963"/>
      <c r="AP88" s="959">
        <v>4759</v>
      </c>
      <c r="AQ88" s="959"/>
      <c r="AR88" s="959"/>
      <c r="AS88" s="959"/>
      <c r="AT88" s="959"/>
      <c r="AU88" s="959">
        <v>101</v>
      </c>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x14ac:dyDescent="0.2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x14ac:dyDescent="0.2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x14ac:dyDescent="0.2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x14ac:dyDescent="0.2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x14ac:dyDescent="0.2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x14ac:dyDescent="0.2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x14ac:dyDescent="0.2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x14ac:dyDescent="0.2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x14ac:dyDescent="0.2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x14ac:dyDescent="0.2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x14ac:dyDescent="0.2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x14ac:dyDescent="0.2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x14ac:dyDescent="0.2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x14ac:dyDescent="0.3">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388</v>
      </c>
      <c r="BR102" s="937" t="s">
        <v>420</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c r="CS102" s="953"/>
      <c r="CT102" s="953"/>
      <c r="CU102" s="953"/>
      <c r="CV102" s="954"/>
      <c r="CW102" s="952">
        <v>12</v>
      </c>
      <c r="CX102" s="953"/>
      <c r="CY102" s="953"/>
      <c r="CZ102" s="953"/>
      <c r="DA102" s="954"/>
      <c r="DB102" s="952"/>
      <c r="DC102" s="953"/>
      <c r="DD102" s="953"/>
      <c r="DE102" s="953"/>
      <c r="DF102" s="954"/>
      <c r="DG102" s="952"/>
      <c r="DH102" s="953"/>
      <c r="DI102" s="953"/>
      <c r="DJ102" s="953"/>
      <c r="DK102" s="954"/>
      <c r="DL102" s="952">
        <v>30</v>
      </c>
      <c r="DM102" s="953"/>
      <c r="DN102" s="953"/>
      <c r="DO102" s="953"/>
      <c r="DP102" s="954"/>
      <c r="DQ102" s="952">
        <v>9</v>
      </c>
      <c r="DR102" s="953"/>
      <c r="DS102" s="953"/>
      <c r="DT102" s="953"/>
      <c r="DU102" s="954"/>
      <c r="DV102" s="937"/>
      <c r="DW102" s="938"/>
      <c r="DX102" s="938"/>
      <c r="DY102" s="938"/>
      <c r="DZ102" s="939"/>
      <c r="EA102" s="230"/>
    </row>
    <row r="103" spans="1:131" ht="26.25" customHeight="1" x14ac:dyDescent="0.2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421</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x14ac:dyDescent="0.2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422</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x14ac:dyDescent="0.2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2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3">
      <c r="A107" s="249" t="s">
        <v>423</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424</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25">
      <c r="A108" s="942" t="s">
        <v>425</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426</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x14ac:dyDescent="0.25">
      <c r="A109" s="895" t="s">
        <v>427</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428</v>
      </c>
      <c r="AB109" s="896"/>
      <c r="AC109" s="896"/>
      <c r="AD109" s="896"/>
      <c r="AE109" s="897"/>
      <c r="AF109" s="898" t="s">
        <v>429</v>
      </c>
      <c r="AG109" s="896"/>
      <c r="AH109" s="896"/>
      <c r="AI109" s="896"/>
      <c r="AJ109" s="897"/>
      <c r="AK109" s="898" t="s">
        <v>305</v>
      </c>
      <c r="AL109" s="896"/>
      <c r="AM109" s="896"/>
      <c r="AN109" s="896"/>
      <c r="AO109" s="897"/>
      <c r="AP109" s="898" t="s">
        <v>430</v>
      </c>
      <c r="AQ109" s="896"/>
      <c r="AR109" s="896"/>
      <c r="AS109" s="896"/>
      <c r="AT109" s="929"/>
      <c r="AU109" s="895" t="s">
        <v>427</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428</v>
      </c>
      <c r="BR109" s="896"/>
      <c r="BS109" s="896"/>
      <c r="BT109" s="896"/>
      <c r="BU109" s="897"/>
      <c r="BV109" s="898" t="s">
        <v>429</v>
      </c>
      <c r="BW109" s="896"/>
      <c r="BX109" s="896"/>
      <c r="BY109" s="896"/>
      <c r="BZ109" s="897"/>
      <c r="CA109" s="898" t="s">
        <v>305</v>
      </c>
      <c r="CB109" s="896"/>
      <c r="CC109" s="896"/>
      <c r="CD109" s="896"/>
      <c r="CE109" s="897"/>
      <c r="CF109" s="936" t="s">
        <v>430</v>
      </c>
      <c r="CG109" s="936"/>
      <c r="CH109" s="936"/>
      <c r="CI109" s="936"/>
      <c r="CJ109" s="936"/>
      <c r="CK109" s="898" t="s">
        <v>431</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428</v>
      </c>
      <c r="DH109" s="896"/>
      <c r="DI109" s="896"/>
      <c r="DJ109" s="896"/>
      <c r="DK109" s="897"/>
      <c r="DL109" s="898" t="s">
        <v>429</v>
      </c>
      <c r="DM109" s="896"/>
      <c r="DN109" s="896"/>
      <c r="DO109" s="896"/>
      <c r="DP109" s="897"/>
      <c r="DQ109" s="898" t="s">
        <v>305</v>
      </c>
      <c r="DR109" s="896"/>
      <c r="DS109" s="896"/>
      <c r="DT109" s="896"/>
      <c r="DU109" s="897"/>
      <c r="DV109" s="898" t="s">
        <v>430</v>
      </c>
      <c r="DW109" s="896"/>
      <c r="DX109" s="896"/>
      <c r="DY109" s="896"/>
      <c r="DZ109" s="929"/>
    </row>
    <row r="110" spans="1:131" s="230" customFormat="1" ht="26.25" customHeight="1" x14ac:dyDescent="0.25">
      <c r="A110" s="809" t="s">
        <v>432</v>
      </c>
      <c r="B110" s="810"/>
      <c r="C110" s="810"/>
      <c r="D110" s="810"/>
      <c r="E110" s="810"/>
      <c r="F110" s="810"/>
      <c r="G110" s="810"/>
      <c r="H110" s="810"/>
      <c r="I110" s="810"/>
      <c r="J110" s="810"/>
      <c r="K110" s="810"/>
      <c r="L110" s="810"/>
      <c r="M110" s="810"/>
      <c r="N110" s="810"/>
      <c r="O110" s="810"/>
      <c r="P110" s="810"/>
      <c r="Q110" s="810"/>
      <c r="R110" s="810"/>
      <c r="S110" s="810"/>
      <c r="T110" s="810"/>
      <c r="U110" s="810"/>
      <c r="V110" s="810"/>
      <c r="W110" s="810"/>
      <c r="X110" s="810"/>
      <c r="Y110" s="810"/>
      <c r="Z110" s="811"/>
      <c r="AA110" s="888">
        <v>311293</v>
      </c>
      <c r="AB110" s="889"/>
      <c r="AC110" s="889"/>
      <c r="AD110" s="889"/>
      <c r="AE110" s="890"/>
      <c r="AF110" s="891">
        <v>348553</v>
      </c>
      <c r="AG110" s="889"/>
      <c r="AH110" s="889"/>
      <c r="AI110" s="889"/>
      <c r="AJ110" s="890"/>
      <c r="AK110" s="891">
        <v>414554</v>
      </c>
      <c r="AL110" s="889"/>
      <c r="AM110" s="889"/>
      <c r="AN110" s="889"/>
      <c r="AO110" s="890"/>
      <c r="AP110" s="892">
        <v>17.5</v>
      </c>
      <c r="AQ110" s="893"/>
      <c r="AR110" s="893"/>
      <c r="AS110" s="893"/>
      <c r="AT110" s="894"/>
      <c r="AU110" s="930" t="s">
        <v>75</v>
      </c>
      <c r="AV110" s="931"/>
      <c r="AW110" s="931"/>
      <c r="AX110" s="931"/>
      <c r="AY110" s="931"/>
      <c r="AZ110" s="860" t="s">
        <v>433</v>
      </c>
      <c r="BA110" s="810"/>
      <c r="BB110" s="810"/>
      <c r="BC110" s="810"/>
      <c r="BD110" s="810"/>
      <c r="BE110" s="810"/>
      <c r="BF110" s="810"/>
      <c r="BG110" s="810"/>
      <c r="BH110" s="810"/>
      <c r="BI110" s="810"/>
      <c r="BJ110" s="810"/>
      <c r="BK110" s="810"/>
      <c r="BL110" s="810"/>
      <c r="BM110" s="810"/>
      <c r="BN110" s="810"/>
      <c r="BO110" s="810"/>
      <c r="BP110" s="811"/>
      <c r="BQ110" s="861">
        <v>4559914</v>
      </c>
      <c r="BR110" s="842"/>
      <c r="BS110" s="842"/>
      <c r="BT110" s="842"/>
      <c r="BU110" s="842"/>
      <c r="BV110" s="842">
        <v>4679468</v>
      </c>
      <c r="BW110" s="842"/>
      <c r="BX110" s="842"/>
      <c r="BY110" s="842"/>
      <c r="BZ110" s="842"/>
      <c r="CA110" s="842">
        <v>4481771</v>
      </c>
      <c r="CB110" s="842"/>
      <c r="CC110" s="842"/>
      <c r="CD110" s="842"/>
      <c r="CE110" s="842"/>
      <c r="CF110" s="866">
        <v>188.7</v>
      </c>
      <c r="CG110" s="867"/>
      <c r="CH110" s="867"/>
      <c r="CI110" s="867"/>
      <c r="CJ110" s="867"/>
      <c r="CK110" s="926" t="s">
        <v>434</v>
      </c>
      <c r="CL110" s="819"/>
      <c r="CM110" s="860" t="s">
        <v>435</v>
      </c>
      <c r="CN110" s="810"/>
      <c r="CO110" s="810"/>
      <c r="CP110" s="810"/>
      <c r="CQ110" s="810"/>
      <c r="CR110" s="810"/>
      <c r="CS110" s="810"/>
      <c r="CT110" s="810"/>
      <c r="CU110" s="810"/>
      <c r="CV110" s="810"/>
      <c r="CW110" s="810"/>
      <c r="CX110" s="810"/>
      <c r="CY110" s="810"/>
      <c r="CZ110" s="810"/>
      <c r="DA110" s="810"/>
      <c r="DB110" s="810"/>
      <c r="DC110" s="810"/>
      <c r="DD110" s="810"/>
      <c r="DE110" s="810"/>
      <c r="DF110" s="811"/>
      <c r="DG110" s="861" t="s">
        <v>390</v>
      </c>
      <c r="DH110" s="842"/>
      <c r="DI110" s="842"/>
      <c r="DJ110" s="842"/>
      <c r="DK110" s="842"/>
      <c r="DL110" s="842" t="s">
        <v>390</v>
      </c>
      <c r="DM110" s="842"/>
      <c r="DN110" s="842"/>
      <c r="DO110" s="842"/>
      <c r="DP110" s="842"/>
      <c r="DQ110" s="842" t="s">
        <v>129</v>
      </c>
      <c r="DR110" s="842"/>
      <c r="DS110" s="842"/>
      <c r="DT110" s="842"/>
      <c r="DU110" s="842"/>
      <c r="DV110" s="843" t="s">
        <v>129</v>
      </c>
      <c r="DW110" s="843"/>
      <c r="DX110" s="843"/>
      <c r="DY110" s="843"/>
      <c r="DZ110" s="844"/>
    </row>
    <row r="111" spans="1:131" s="230" customFormat="1" ht="26.25" customHeight="1" x14ac:dyDescent="0.25">
      <c r="A111" s="774" t="s">
        <v>436</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390</v>
      </c>
      <c r="AB111" s="919"/>
      <c r="AC111" s="919"/>
      <c r="AD111" s="919"/>
      <c r="AE111" s="920"/>
      <c r="AF111" s="921" t="s">
        <v>129</v>
      </c>
      <c r="AG111" s="919"/>
      <c r="AH111" s="919"/>
      <c r="AI111" s="919"/>
      <c r="AJ111" s="920"/>
      <c r="AK111" s="921" t="s">
        <v>390</v>
      </c>
      <c r="AL111" s="919"/>
      <c r="AM111" s="919"/>
      <c r="AN111" s="919"/>
      <c r="AO111" s="920"/>
      <c r="AP111" s="922" t="s">
        <v>390</v>
      </c>
      <c r="AQ111" s="923"/>
      <c r="AR111" s="923"/>
      <c r="AS111" s="923"/>
      <c r="AT111" s="924"/>
      <c r="AU111" s="932"/>
      <c r="AV111" s="933"/>
      <c r="AW111" s="933"/>
      <c r="AX111" s="933"/>
      <c r="AY111" s="933"/>
      <c r="AZ111" s="817" t="s">
        <v>437</v>
      </c>
      <c r="BA111" s="752"/>
      <c r="BB111" s="752"/>
      <c r="BC111" s="752"/>
      <c r="BD111" s="752"/>
      <c r="BE111" s="752"/>
      <c r="BF111" s="752"/>
      <c r="BG111" s="752"/>
      <c r="BH111" s="752"/>
      <c r="BI111" s="752"/>
      <c r="BJ111" s="752"/>
      <c r="BK111" s="752"/>
      <c r="BL111" s="752"/>
      <c r="BM111" s="752"/>
      <c r="BN111" s="752"/>
      <c r="BO111" s="752"/>
      <c r="BP111" s="753"/>
      <c r="BQ111" s="789">
        <v>16116</v>
      </c>
      <c r="BR111" s="790"/>
      <c r="BS111" s="790"/>
      <c r="BT111" s="790"/>
      <c r="BU111" s="790"/>
      <c r="BV111" s="790">
        <v>12158</v>
      </c>
      <c r="BW111" s="790"/>
      <c r="BX111" s="790"/>
      <c r="BY111" s="790"/>
      <c r="BZ111" s="790"/>
      <c r="CA111" s="790">
        <v>10623</v>
      </c>
      <c r="CB111" s="790"/>
      <c r="CC111" s="790"/>
      <c r="CD111" s="790"/>
      <c r="CE111" s="790"/>
      <c r="CF111" s="875">
        <v>0.4</v>
      </c>
      <c r="CG111" s="876"/>
      <c r="CH111" s="876"/>
      <c r="CI111" s="876"/>
      <c r="CJ111" s="876"/>
      <c r="CK111" s="927"/>
      <c r="CL111" s="821"/>
      <c r="CM111" s="817" t="s">
        <v>438</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789" t="s">
        <v>439</v>
      </c>
      <c r="DH111" s="790"/>
      <c r="DI111" s="790"/>
      <c r="DJ111" s="790"/>
      <c r="DK111" s="790"/>
      <c r="DL111" s="790" t="s">
        <v>390</v>
      </c>
      <c r="DM111" s="790"/>
      <c r="DN111" s="790"/>
      <c r="DO111" s="790"/>
      <c r="DP111" s="790"/>
      <c r="DQ111" s="790" t="s">
        <v>390</v>
      </c>
      <c r="DR111" s="790"/>
      <c r="DS111" s="790"/>
      <c r="DT111" s="790"/>
      <c r="DU111" s="790"/>
      <c r="DV111" s="796" t="s">
        <v>129</v>
      </c>
      <c r="DW111" s="796"/>
      <c r="DX111" s="796"/>
      <c r="DY111" s="796"/>
      <c r="DZ111" s="797"/>
    </row>
    <row r="112" spans="1:131" s="230" customFormat="1" ht="26.25" customHeight="1" x14ac:dyDescent="0.25">
      <c r="A112" s="912" t="s">
        <v>440</v>
      </c>
      <c r="B112" s="913"/>
      <c r="C112" s="752" t="s">
        <v>441</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129</v>
      </c>
      <c r="AB112" s="780"/>
      <c r="AC112" s="780"/>
      <c r="AD112" s="780"/>
      <c r="AE112" s="781"/>
      <c r="AF112" s="782" t="s">
        <v>390</v>
      </c>
      <c r="AG112" s="780"/>
      <c r="AH112" s="780"/>
      <c r="AI112" s="780"/>
      <c r="AJ112" s="781"/>
      <c r="AK112" s="782" t="s">
        <v>129</v>
      </c>
      <c r="AL112" s="780"/>
      <c r="AM112" s="780"/>
      <c r="AN112" s="780"/>
      <c r="AO112" s="781"/>
      <c r="AP112" s="824" t="s">
        <v>129</v>
      </c>
      <c r="AQ112" s="825"/>
      <c r="AR112" s="825"/>
      <c r="AS112" s="825"/>
      <c r="AT112" s="826"/>
      <c r="AU112" s="932"/>
      <c r="AV112" s="933"/>
      <c r="AW112" s="933"/>
      <c r="AX112" s="933"/>
      <c r="AY112" s="933"/>
      <c r="AZ112" s="817" t="s">
        <v>442</v>
      </c>
      <c r="BA112" s="752"/>
      <c r="BB112" s="752"/>
      <c r="BC112" s="752"/>
      <c r="BD112" s="752"/>
      <c r="BE112" s="752"/>
      <c r="BF112" s="752"/>
      <c r="BG112" s="752"/>
      <c r="BH112" s="752"/>
      <c r="BI112" s="752"/>
      <c r="BJ112" s="752"/>
      <c r="BK112" s="752"/>
      <c r="BL112" s="752"/>
      <c r="BM112" s="752"/>
      <c r="BN112" s="752"/>
      <c r="BO112" s="752"/>
      <c r="BP112" s="753"/>
      <c r="BQ112" s="789">
        <v>1256477</v>
      </c>
      <c r="BR112" s="790"/>
      <c r="BS112" s="790"/>
      <c r="BT112" s="790"/>
      <c r="BU112" s="790"/>
      <c r="BV112" s="790">
        <v>1206888</v>
      </c>
      <c r="BW112" s="790"/>
      <c r="BX112" s="790"/>
      <c r="BY112" s="790"/>
      <c r="BZ112" s="790"/>
      <c r="CA112" s="790">
        <v>1157515</v>
      </c>
      <c r="CB112" s="790"/>
      <c r="CC112" s="790"/>
      <c r="CD112" s="790"/>
      <c r="CE112" s="790"/>
      <c r="CF112" s="875">
        <v>48.7</v>
      </c>
      <c r="CG112" s="876"/>
      <c r="CH112" s="876"/>
      <c r="CI112" s="876"/>
      <c r="CJ112" s="876"/>
      <c r="CK112" s="927"/>
      <c r="CL112" s="821"/>
      <c r="CM112" s="817" t="s">
        <v>443</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789">
        <v>2408</v>
      </c>
      <c r="DH112" s="790"/>
      <c r="DI112" s="790"/>
      <c r="DJ112" s="790"/>
      <c r="DK112" s="790"/>
      <c r="DL112" s="790" t="s">
        <v>129</v>
      </c>
      <c r="DM112" s="790"/>
      <c r="DN112" s="790"/>
      <c r="DO112" s="790"/>
      <c r="DP112" s="790"/>
      <c r="DQ112" s="790" t="s">
        <v>129</v>
      </c>
      <c r="DR112" s="790"/>
      <c r="DS112" s="790"/>
      <c r="DT112" s="790"/>
      <c r="DU112" s="790"/>
      <c r="DV112" s="796" t="s">
        <v>439</v>
      </c>
      <c r="DW112" s="796"/>
      <c r="DX112" s="796"/>
      <c r="DY112" s="796"/>
      <c r="DZ112" s="797"/>
    </row>
    <row r="113" spans="1:130" s="230" customFormat="1" ht="26.25" customHeight="1" x14ac:dyDescent="0.25">
      <c r="A113" s="914"/>
      <c r="B113" s="915"/>
      <c r="C113" s="752" t="s">
        <v>444</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120488</v>
      </c>
      <c r="AB113" s="919"/>
      <c r="AC113" s="919"/>
      <c r="AD113" s="919"/>
      <c r="AE113" s="920"/>
      <c r="AF113" s="921">
        <v>118715</v>
      </c>
      <c r="AG113" s="919"/>
      <c r="AH113" s="919"/>
      <c r="AI113" s="919"/>
      <c r="AJ113" s="920"/>
      <c r="AK113" s="921">
        <v>119469</v>
      </c>
      <c r="AL113" s="919"/>
      <c r="AM113" s="919"/>
      <c r="AN113" s="919"/>
      <c r="AO113" s="920"/>
      <c r="AP113" s="922">
        <v>5</v>
      </c>
      <c r="AQ113" s="923"/>
      <c r="AR113" s="923"/>
      <c r="AS113" s="923"/>
      <c r="AT113" s="924"/>
      <c r="AU113" s="932"/>
      <c r="AV113" s="933"/>
      <c r="AW113" s="933"/>
      <c r="AX113" s="933"/>
      <c r="AY113" s="933"/>
      <c r="AZ113" s="817" t="s">
        <v>445</v>
      </c>
      <c r="BA113" s="752"/>
      <c r="BB113" s="752"/>
      <c r="BC113" s="752"/>
      <c r="BD113" s="752"/>
      <c r="BE113" s="752"/>
      <c r="BF113" s="752"/>
      <c r="BG113" s="752"/>
      <c r="BH113" s="752"/>
      <c r="BI113" s="752"/>
      <c r="BJ113" s="752"/>
      <c r="BK113" s="752"/>
      <c r="BL113" s="752"/>
      <c r="BM113" s="752"/>
      <c r="BN113" s="752"/>
      <c r="BO113" s="752"/>
      <c r="BP113" s="753"/>
      <c r="BQ113" s="789">
        <v>132832</v>
      </c>
      <c r="BR113" s="790"/>
      <c r="BS113" s="790"/>
      <c r="BT113" s="790"/>
      <c r="BU113" s="790"/>
      <c r="BV113" s="790">
        <v>121301</v>
      </c>
      <c r="BW113" s="790"/>
      <c r="BX113" s="790"/>
      <c r="BY113" s="790"/>
      <c r="BZ113" s="790"/>
      <c r="CA113" s="790">
        <v>100548</v>
      </c>
      <c r="CB113" s="790"/>
      <c r="CC113" s="790"/>
      <c r="CD113" s="790"/>
      <c r="CE113" s="790"/>
      <c r="CF113" s="875">
        <v>4.2</v>
      </c>
      <c r="CG113" s="876"/>
      <c r="CH113" s="876"/>
      <c r="CI113" s="876"/>
      <c r="CJ113" s="876"/>
      <c r="CK113" s="927"/>
      <c r="CL113" s="821"/>
      <c r="CM113" s="817" t="s">
        <v>446</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129</v>
      </c>
      <c r="DH113" s="780"/>
      <c r="DI113" s="780"/>
      <c r="DJ113" s="780"/>
      <c r="DK113" s="781"/>
      <c r="DL113" s="782" t="s">
        <v>439</v>
      </c>
      <c r="DM113" s="780"/>
      <c r="DN113" s="780"/>
      <c r="DO113" s="780"/>
      <c r="DP113" s="781"/>
      <c r="DQ113" s="782" t="s">
        <v>129</v>
      </c>
      <c r="DR113" s="780"/>
      <c r="DS113" s="780"/>
      <c r="DT113" s="780"/>
      <c r="DU113" s="781"/>
      <c r="DV113" s="824" t="s">
        <v>129</v>
      </c>
      <c r="DW113" s="825"/>
      <c r="DX113" s="825"/>
      <c r="DY113" s="825"/>
      <c r="DZ113" s="826"/>
    </row>
    <row r="114" spans="1:130" s="230" customFormat="1" ht="26.25" customHeight="1" x14ac:dyDescent="0.25">
      <c r="A114" s="914"/>
      <c r="B114" s="915"/>
      <c r="C114" s="752" t="s">
        <v>447</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v>16628</v>
      </c>
      <c r="AB114" s="780"/>
      <c r="AC114" s="780"/>
      <c r="AD114" s="780"/>
      <c r="AE114" s="781"/>
      <c r="AF114" s="782">
        <v>21767</v>
      </c>
      <c r="AG114" s="780"/>
      <c r="AH114" s="780"/>
      <c r="AI114" s="780"/>
      <c r="AJ114" s="781"/>
      <c r="AK114" s="782">
        <v>21514</v>
      </c>
      <c r="AL114" s="780"/>
      <c r="AM114" s="780"/>
      <c r="AN114" s="780"/>
      <c r="AO114" s="781"/>
      <c r="AP114" s="824">
        <v>0.9</v>
      </c>
      <c r="AQ114" s="825"/>
      <c r="AR114" s="825"/>
      <c r="AS114" s="825"/>
      <c r="AT114" s="826"/>
      <c r="AU114" s="932"/>
      <c r="AV114" s="933"/>
      <c r="AW114" s="933"/>
      <c r="AX114" s="933"/>
      <c r="AY114" s="933"/>
      <c r="AZ114" s="817" t="s">
        <v>448</v>
      </c>
      <c r="BA114" s="752"/>
      <c r="BB114" s="752"/>
      <c r="BC114" s="752"/>
      <c r="BD114" s="752"/>
      <c r="BE114" s="752"/>
      <c r="BF114" s="752"/>
      <c r="BG114" s="752"/>
      <c r="BH114" s="752"/>
      <c r="BI114" s="752"/>
      <c r="BJ114" s="752"/>
      <c r="BK114" s="752"/>
      <c r="BL114" s="752"/>
      <c r="BM114" s="752"/>
      <c r="BN114" s="752"/>
      <c r="BO114" s="752"/>
      <c r="BP114" s="753"/>
      <c r="BQ114" s="789">
        <v>419524</v>
      </c>
      <c r="BR114" s="790"/>
      <c r="BS114" s="790"/>
      <c r="BT114" s="790"/>
      <c r="BU114" s="790"/>
      <c r="BV114" s="790">
        <v>423715</v>
      </c>
      <c r="BW114" s="790"/>
      <c r="BX114" s="790"/>
      <c r="BY114" s="790"/>
      <c r="BZ114" s="790"/>
      <c r="CA114" s="790">
        <v>413708</v>
      </c>
      <c r="CB114" s="790"/>
      <c r="CC114" s="790"/>
      <c r="CD114" s="790"/>
      <c r="CE114" s="790"/>
      <c r="CF114" s="875">
        <v>17.399999999999999</v>
      </c>
      <c r="CG114" s="876"/>
      <c r="CH114" s="876"/>
      <c r="CI114" s="876"/>
      <c r="CJ114" s="876"/>
      <c r="CK114" s="927"/>
      <c r="CL114" s="821"/>
      <c r="CM114" s="817" t="s">
        <v>449</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129</v>
      </c>
      <c r="DH114" s="780"/>
      <c r="DI114" s="780"/>
      <c r="DJ114" s="780"/>
      <c r="DK114" s="781"/>
      <c r="DL114" s="782" t="s">
        <v>129</v>
      </c>
      <c r="DM114" s="780"/>
      <c r="DN114" s="780"/>
      <c r="DO114" s="780"/>
      <c r="DP114" s="781"/>
      <c r="DQ114" s="782" t="s">
        <v>129</v>
      </c>
      <c r="DR114" s="780"/>
      <c r="DS114" s="780"/>
      <c r="DT114" s="780"/>
      <c r="DU114" s="781"/>
      <c r="DV114" s="824" t="s">
        <v>390</v>
      </c>
      <c r="DW114" s="825"/>
      <c r="DX114" s="825"/>
      <c r="DY114" s="825"/>
      <c r="DZ114" s="826"/>
    </row>
    <row r="115" spans="1:130" s="230" customFormat="1" ht="26.25" customHeight="1" x14ac:dyDescent="0.25">
      <c r="A115" s="914"/>
      <c r="B115" s="915"/>
      <c r="C115" s="752" t="s">
        <v>450</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v>5380</v>
      </c>
      <c r="AB115" s="919"/>
      <c r="AC115" s="919"/>
      <c r="AD115" s="919"/>
      <c r="AE115" s="920"/>
      <c r="AF115" s="921">
        <v>1550</v>
      </c>
      <c r="AG115" s="919"/>
      <c r="AH115" s="919"/>
      <c r="AI115" s="919"/>
      <c r="AJ115" s="920"/>
      <c r="AK115" s="921">
        <v>1535</v>
      </c>
      <c r="AL115" s="919"/>
      <c r="AM115" s="919"/>
      <c r="AN115" s="919"/>
      <c r="AO115" s="920"/>
      <c r="AP115" s="922">
        <v>0.1</v>
      </c>
      <c r="AQ115" s="923"/>
      <c r="AR115" s="923"/>
      <c r="AS115" s="923"/>
      <c r="AT115" s="924"/>
      <c r="AU115" s="932"/>
      <c r="AV115" s="933"/>
      <c r="AW115" s="933"/>
      <c r="AX115" s="933"/>
      <c r="AY115" s="933"/>
      <c r="AZ115" s="817" t="s">
        <v>451</v>
      </c>
      <c r="BA115" s="752"/>
      <c r="BB115" s="752"/>
      <c r="BC115" s="752"/>
      <c r="BD115" s="752"/>
      <c r="BE115" s="752"/>
      <c r="BF115" s="752"/>
      <c r="BG115" s="752"/>
      <c r="BH115" s="752"/>
      <c r="BI115" s="752"/>
      <c r="BJ115" s="752"/>
      <c r="BK115" s="752"/>
      <c r="BL115" s="752"/>
      <c r="BM115" s="752"/>
      <c r="BN115" s="752"/>
      <c r="BO115" s="752"/>
      <c r="BP115" s="753"/>
      <c r="BQ115" s="789">
        <v>10712</v>
      </c>
      <c r="BR115" s="790"/>
      <c r="BS115" s="790"/>
      <c r="BT115" s="790"/>
      <c r="BU115" s="790"/>
      <c r="BV115" s="790">
        <v>9823</v>
      </c>
      <c r="BW115" s="790"/>
      <c r="BX115" s="790"/>
      <c r="BY115" s="790"/>
      <c r="BZ115" s="790"/>
      <c r="CA115" s="790">
        <v>9042</v>
      </c>
      <c r="CB115" s="790"/>
      <c r="CC115" s="790"/>
      <c r="CD115" s="790"/>
      <c r="CE115" s="790"/>
      <c r="CF115" s="875">
        <v>0.4</v>
      </c>
      <c r="CG115" s="876"/>
      <c r="CH115" s="876"/>
      <c r="CI115" s="876"/>
      <c r="CJ115" s="876"/>
      <c r="CK115" s="927"/>
      <c r="CL115" s="821"/>
      <c r="CM115" s="817" t="s">
        <v>452</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t="s">
        <v>129</v>
      </c>
      <c r="DH115" s="780"/>
      <c r="DI115" s="780"/>
      <c r="DJ115" s="780"/>
      <c r="DK115" s="781"/>
      <c r="DL115" s="782" t="s">
        <v>129</v>
      </c>
      <c r="DM115" s="780"/>
      <c r="DN115" s="780"/>
      <c r="DO115" s="780"/>
      <c r="DP115" s="781"/>
      <c r="DQ115" s="782" t="s">
        <v>129</v>
      </c>
      <c r="DR115" s="780"/>
      <c r="DS115" s="780"/>
      <c r="DT115" s="780"/>
      <c r="DU115" s="781"/>
      <c r="DV115" s="824" t="s">
        <v>129</v>
      </c>
      <c r="DW115" s="825"/>
      <c r="DX115" s="825"/>
      <c r="DY115" s="825"/>
      <c r="DZ115" s="826"/>
    </row>
    <row r="116" spans="1:130" s="230" customFormat="1" ht="26.25" customHeight="1" x14ac:dyDescent="0.25">
      <c r="A116" s="916"/>
      <c r="B116" s="917"/>
      <c r="C116" s="839" t="s">
        <v>453</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t="s">
        <v>129</v>
      </c>
      <c r="AB116" s="780"/>
      <c r="AC116" s="780"/>
      <c r="AD116" s="780"/>
      <c r="AE116" s="781"/>
      <c r="AF116" s="782" t="s">
        <v>129</v>
      </c>
      <c r="AG116" s="780"/>
      <c r="AH116" s="780"/>
      <c r="AI116" s="780"/>
      <c r="AJ116" s="781"/>
      <c r="AK116" s="782" t="s">
        <v>390</v>
      </c>
      <c r="AL116" s="780"/>
      <c r="AM116" s="780"/>
      <c r="AN116" s="780"/>
      <c r="AO116" s="781"/>
      <c r="AP116" s="824" t="s">
        <v>129</v>
      </c>
      <c r="AQ116" s="825"/>
      <c r="AR116" s="825"/>
      <c r="AS116" s="825"/>
      <c r="AT116" s="826"/>
      <c r="AU116" s="932"/>
      <c r="AV116" s="933"/>
      <c r="AW116" s="933"/>
      <c r="AX116" s="933"/>
      <c r="AY116" s="933"/>
      <c r="AZ116" s="909" t="s">
        <v>454</v>
      </c>
      <c r="BA116" s="910"/>
      <c r="BB116" s="910"/>
      <c r="BC116" s="910"/>
      <c r="BD116" s="910"/>
      <c r="BE116" s="910"/>
      <c r="BF116" s="910"/>
      <c r="BG116" s="910"/>
      <c r="BH116" s="910"/>
      <c r="BI116" s="910"/>
      <c r="BJ116" s="910"/>
      <c r="BK116" s="910"/>
      <c r="BL116" s="910"/>
      <c r="BM116" s="910"/>
      <c r="BN116" s="910"/>
      <c r="BO116" s="910"/>
      <c r="BP116" s="911"/>
      <c r="BQ116" s="789" t="s">
        <v>129</v>
      </c>
      <c r="BR116" s="790"/>
      <c r="BS116" s="790"/>
      <c r="BT116" s="790"/>
      <c r="BU116" s="790"/>
      <c r="BV116" s="790" t="s">
        <v>129</v>
      </c>
      <c r="BW116" s="790"/>
      <c r="BX116" s="790"/>
      <c r="BY116" s="790"/>
      <c r="BZ116" s="790"/>
      <c r="CA116" s="790" t="s">
        <v>129</v>
      </c>
      <c r="CB116" s="790"/>
      <c r="CC116" s="790"/>
      <c r="CD116" s="790"/>
      <c r="CE116" s="790"/>
      <c r="CF116" s="875" t="s">
        <v>129</v>
      </c>
      <c r="CG116" s="876"/>
      <c r="CH116" s="876"/>
      <c r="CI116" s="876"/>
      <c r="CJ116" s="876"/>
      <c r="CK116" s="927"/>
      <c r="CL116" s="821"/>
      <c r="CM116" s="817" t="s">
        <v>455</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t="s">
        <v>390</v>
      </c>
      <c r="DH116" s="780"/>
      <c r="DI116" s="780"/>
      <c r="DJ116" s="780"/>
      <c r="DK116" s="781"/>
      <c r="DL116" s="782" t="s">
        <v>410</v>
      </c>
      <c r="DM116" s="780"/>
      <c r="DN116" s="780"/>
      <c r="DO116" s="780"/>
      <c r="DP116" s="781"/>
      <c r="DQ116" s="782" t="s">
        <v>129</v>
      </c>
      <c r="DR116" s="780"/>
      <c r="DS116" s="780"/>
      <c r="DT116" s="780"/>
      <c r="DU116" s="781"/>
      <c r="DV116" s="824" t="s">
        <v>129</v>
      </c>
      <c r="DW116" s="825"/>
      <c r="DX116" s="825"/>
      <c r="DY116" s="825"/>
      <c r="DZ116" s="826"/>
    </row>
    <row r="117" spans="1:130" s="230" customFormat="1" ht="26.25" customHeight="1" x14ac:dyDescent="0.25">
      <c r="A117" s="895" t="s">
        <v>187</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456</v>
      </c>
      <c r="Z117" s="897"/>
      <c r="AA117" s="902">
        <v>453789</v>
      </c>
      <c r="AB117" s="903"/>
      <c r="AC117" s="903"/>
      <c r="AD117" s="903"/>
      <c r="AE117" s="904"/>
      <c r="AF117" s="905">
        <v>490585</v>
      </c>
      <c r="AG117" s="903"/>
      <c r="AH117" s="903"/>
      <c r="AI117" s="903"/>
      <c r="AJ117" s="904"/>
      <c r="AK117" s="905">
        <v>557072</v>
      </c>
      <c r="AL117" s="903"/>
      <c r="AM117" s="903"/>
      <c r="AN117" s="903"/>
      <c r="AO117" s="904"/>
      <c r="AP117" s="906"/>
      <c r="AQ117" s="907"/>
      <c r="AR117" s="907"/>
      <c r="AS117" s="907"/>
      <c r="AT117" s="908"/>
      <c r="AU117" s="932"/>
      <c r="AV117" s="933"/>
      <c r="AW117" s="933"/>
      <c r="AX117" s="933"/>
      <c r="AY117" s="933"/>
      <c r="AZ117" s="863" t="s">
        <v>457</v>
      </c>
      <c r="BA117" s="864"/>
      <c r="BB117" s="864"/>
      <c r="BC117" s="864"/>
      <c r="BD117" s="864"/>
      <c r="BE117" s="864"/>
      <c r="BF117" s="864"/>
      <c r="BG117" s="864"/>
      <c r="BH117" s="864"/>
      <c r="BI117" s="864"/>
      <c r="BJ117" s="864"/>
      <c r="BK117" s="864"/>
      <c r="BL117" s="864"/>
      <c r="BM117" s="864"/>
      <c r="BN117" s="864"/>
      <c r="BO117" s="864"/>
      <c r="BP117" s="865"/>
      <c r="BQ117" s="789" t="s">
        <v>129</v>
      </c>
      <c r="BR117" s="790"/>
      <c r="BS117" s="790"/>
      <c r="BT117" s="790"/>
      <c r="BU117" s="790"/>
      <c r="BV117" s="790" t="s">
        <v>390</v>
      </c>
      <c r="BW117" s="790"/>
      <c r="BX117" s="790"/>
      <c r="BY117" s="790"/>
      <c r="BZ117" s="790"/>
      <c r="CA117" s="790" t="s">
        <v>129</v>
      </c>
      <c r="CB117" s="790"/>
      <c r="CC117" s="790"/>
      <c r="CD117" s="790"/>
      <c r="CE117" s="790"/>
      <c r="CF117" s="875" t="s">
        <v>129</v>
      </c>
      <c r="CG117" s="876"/>
      <c r="CH117" s="876"/>
      <c r="CI117" s="876"/>
      <c r="CJ117" s="876"/>
      <c r="CK117" s="927"/>
      <c r="CL117" s="821"/>
      <c r="CM117" s="817" t="s">
        <v>458</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129</v>
      </c>
      <c r="DH117" s="780"/>
      <c r="DI117" s="780"/>
      <c r="DJ117" s="780"/>
      <c r="DK117" s="781"/>
      <c r="DL117" s="782" t="s">
        <v>129</v>
      </c>
      <c r="DM117" s="780"/>
      <c r="DN117" s="780"/>
      <c r="DO117" s="780"/>
      <c r="DP117" s="781"/>
      <c r="DQ117" s="782" t="s">
        <v>129</v>
      </c>
      <c r="DR117" s="780"/>
      <c r="DS117" s="780"/>
      <c r="DT117" s="780"/>
      <c r="DU117" s="781"/>
      <c r="DV117" s="824" t="s">
        <v>129</v>
      </c>
      <c r="DW117" s="825"/>
      <c r="DX117" s="825"/>
      <c r="DY117" s="825"/>
      <c r="DZ117" s="826"/>
    </row>
    <row r="118" spans="1:130" s="230" customFormat="1" ht="26.25" customHeight="1" x14ac:dyDescent="0.25">
      <c r="A118" s="895" t="s">
        <v>431</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428</v>
      </c>
      <c r="AB118" s="896"/>
      <c r="AC118" s="896"/>
      <c r="AD118" s="896"/>
      <c r="AE118" s="897"/>
      <c r="AF118" s="898" t="s">
        <v>429</v>
      </c>
      <c r="AG118" s="896"/>
      <c r="AH118" s="896"/>
      <c r="AI118" s="896"/>
      <c r="AJ118" s="897"/>
      <c r="AK118" s="898" t="s">
        <v>305</v>
      </c>
      <c r="AL118" s="896"/>
      <c r="AM118" s="896"/>
      <c r="AN118" s="896"/>
      <c r="AO118" s="897"/>
      <c r="AP118" s="899" t="s">
        <v>430</v>
      </c>
      <c r="AQ118" s="900"/>
      <c r="AR118" s="900"/>
      <c r="AS118" s="900"/>
      <c r="AT118" s="901"/>
      <c r="AU118" s="932"/>
      <c r="AV118" s="933"/>
      <c r="AW118" s="933"/>
      <c r="AX118" s="933"/>
      <c r="AY118" s="933"/>
      <c r="AZ118" s="838" t="s">
        <v>459</v>
      </c>
      <c r="BA118" s="839"/>
      <c r="BB118" s="839"/>
      <c r="BC118" s="839"/>
      <c r="BD118" s="839"/>
      <c r="BE118" s="839"/>
      <c r="BF118" s="839"/>
      <c r="BG118" s="839"/>
      <c r="BH118" s="839"/>
      <c r="BI118" s="839"/>
      <c r="BJ118" s="839"/>
      <c r="BK118" s="839"/>
      <c r="BL118" s="839"/>
      <c r="BM118" s="839"/>
      <c r="BN118" s="839"/>
      <c r="BO118" s="839"/>
      <c r="BP118" s="840"/>
      <c r="BQ118" s="879" t="s">
        <v>129</v>
      </c>
      <c r="BR118" s="845"/>
      <c r="BS118" s="845"/>
      <c r="BT118" s="845"/>
      <c r="BU118" s="845"/>
      <c r="BV118" s="845" t="s">
        <v>129</v>
      </c>
      <c r="BW118" s="845"/>
      <c r="BX118" s="845"/>
      <c r="BY118" s="845"/>
      <c r="BZ118" s="845"/>
      <c r="CA118" s="845" t="s">
        <v>129</v>
      </c>
      <c r="CB118" s="845"/>
      <c r="CC118" s="845"/>
      <c r="CD118" s="845"/>
      <c r="CE118" s="845"/>
      <c r="CF118" s="875" t="s">
        <v>129</v>
      </c>
      <c r="CG118" s="876"/>
      <c r="CH118" s="876"/>
      <c r="CI118" s="876"/>
      <c r="CJ118" s="876"/>
      <c r="CK118" s="927"/>
      <c r="CL118" s="821"/>
      <c r="CM118" s="817" t="s">
        <v>460</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129</v>
      </c>
      <c r="DH118" s="780"/>
      <c r="DI118" s="780"/>
      <c r="DJ118" s="780"/>
      <c r="DK118" s="781"/>
      <c r="DL118" s="782" t="s">
        <v>129</v>
      </c>
      <c r="DM118" s="780"/>
      <c r="DN118" s="780"/>
      <c r="DO118" s="780"/>
      <c r="DP118" s="781"/>
      <c r="DQ118" s="782" t="s">
        <v>129</v>
      </c>
      <c r="DR118" s="780"/>
      <c r="DS118" s="780"/>
      <c r="DT118" s="780"/>
      <c r="DU118" s="781"/>
      <c r="DV118" s="824" t="s">
        <v>129</v>
      </c>
      <c r="DW118" s="825"/>
      <c r="DX118" s="825"/>
      <c r="DY118" s="825"/>
      <c r="DZ118" s="826"/>
    </row>
    <row r="119" spans="1:130" s="230" customFormat="1" ht="26.25" customHeight="1" x14ac:dyDescent="0.25">
      <c r="A119" s="818" t="s">
        <v>434</v>
      </c>
      <c r="B119" s="819"/>
      <c r="C119" s="860" t="s">
        <v>435</v>
      </c>
      <c r="D119" s="810"/>
      <c r="E119" s="810"/>
      <c r="F119" s="810"/>
      <c r="G119" s="810"/>
      <c r="H119" s="810"/>
      <c r="I119" s="810"/>
      <c r="J119" s="810"/>
      <c r="K119" s="810"/>
      <c r="L119" s="810"/>
      <c r="M119" s="810"/>
      <c r="N119" s="810"/>
      <c r="O119" s="810"/>
      <c r="P119" s="810"/>
      <c r="Q119" s="810"/>
      <c r="R119" s="810"/>
      <c r="S119" s="810"/>
      <c r="T119" s="810"/>
      <c r="U119" s="810"/>
      <c r="V119" s="810"/>
      <c r="W119" s="810"/>
      <c r="X119" s="810"/>
      <c r="Y119" s="810"/>
      <c r="Z119" s="811"/>
      <c r="AA119" s="888" t="s">
        <v>129</v>
      </c>
      <c r="AB119" s="889"/>
      <c r="AC119" s="889"/>
      <c r="AD119" s="889"/>
      <c r="AE119" s="890"/>
      <c r="AF119" s="891" t="s">
        <v>129</v>
      </c>
      <c r="AG119" s="889"/>
      <c r="AH119" s="889"/>
      <c r="AI119" s="889"/>
      <c r="AJ119" s="890"/>
      <c r="AK119" s="891" t="s">
        <v>129</v>
      </c>
      <c r="AL119" s="889"/>
      <c r="AM119" s="889"/>
      <c r="AN119" s="889"/>
      <c r="AO119" s="890"/>
      <c r="AP119" s="892" t="s">
        <v>129</v>
      </c>
      <c r="AQ119" s="893"/>
      <c r="AR119" s="893"/>
      <c r="AS119" s="893"/>
      <c r="AT119" s="894"/>
      <c r="AU119" s="934"/>
      <c r="AV119" s="935"/>
      <c r="AW119" s="935"/>
      <c r="AX119" s="935"/>
      <c r="AY119" s="935"/>
      <c r="AZ119" s="251" t="s">
        <v>187</v>
      </c>
      <c r="BA119" s="251"/>
      <c r="BB119" s="251"/>
      <c r="BC119" s="251"/>
      <c r="BD119" s="251"/>
      <c r="BE119" s="251"/>
      <c r="BF119" s="251"/>
      <c r="BG119" s="251"/>
      <c r="BH119" s="251"/>
      <c r="BI119" s="251"/>
      <c r="BJ119" s="251"/>
      <c r="BK119" s="251"/>
      <c r="BL119" s="251"/>
      <c r="BM119" s="251"/>
      <c r="BN119" s="251"/>
      <c r="BO119" s="877" t="s">
        <v>461</v>
      </c>
      <c r="BP119" s="878"/>
      <c r="BQ119" s="879">
        <v>6395575</v>
      </c>
      <c r="BR119" s="845"/>
      <c r="BS119" s="845"/>
      <c r="BT119" s="845"/>
      <c r="BU119" s="845"/>
      <c r="BV119" s="845">
        <v>6453353</v>
      </c>
      <c r="BW119" s="845"/>
      <c r="BX119" s="845"/>
      <c r="BY119" s="845"/>
      <c r="BZ119" s="845"/>
      <c r="CA119" s="845">
        <v>6173207</v>
      </c>
      <c r="CB119" s="845"/>
      <c r="CC119" s="845"/>
      <c r="CD119" s="845"/>
      <c r="CE119" s="845"/>
      <c r="CF119" s="748"/>
      <c r="CG119" s="749"/>
      <c r="CH119" s="749"/>
      <c r="CI119" s="749"/>
      <c r="CJ119" s="834"/>
      <c r="CK119" s="928"/>
      <c r="CL119" s="823"/>
      <c r="CM119" s="838" t="s">
        <v>462</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v>13708</v>
      </c>
      <c r="DH119" s="764"/>
      <c r="DI119" s="764"/>
      <c r="DJ119" s="764"/>
      <c r="DK119" s="765"/>
      <c r="DL119" s="766">
        <v>12158</v>
      </c>
      <c r="DM119" s="764"/>
      <c r="DN119" s="764"/>
      <c r="DO119" s="764"/>
      <c r="DP119" s="765"/>
      <c r="DQ119" s="766">
        <v>10623</v>
      </c>
      <c r="DR119" s="764"/>
      <c r="DS119" s="764"/>
      <c r="DT119" s="764"/>
      <c r="DU119" s="765"/>
      <c r="DV119" s="848">
        <v>0.4</v>
      </c>
      <c r="DW119" s="849"/>
      <c r="DX119" s="849"/>
      <c r="DY119" s="849"/>
      <c r="DZ119" s="850"/>
    </row>
    <row r="120" spans="1:130" s="230" customFormat="1" ht="26.25" customHeight="1" x14ac:dyDescent="0.25">
      <c r="A120" s="820"/>
      <c r="B120" s="821"/>
      <c r="C120" s="817" t="s">
        <v>438</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129</v>
      </c>
      <c r="AB120" s="780"/>
      <c r="AC120" s="780"/>
      <c r="AD120" s="780"/>
      <c r="AE120" s="781"/>
      <c r="AF120" s="782" t="s">
        <v>129</v>
      </c>
      <c r="AG120" s="780"/>
      <c r="AH120" s="780"/>
      <c r="AI120" s="780"/>
      <c r="AJ120" s="781"/>
      <c r="AK120" s="782" t="s">
        <v>129</v>
      </c>
      <c r="AL120" s="780"/>
      <c r="AM120" s="780"/>
      <c r="AN120" s="780"/>
      <c r="AO120" s="781"/>
      <c r="AP120" s="824" t="s">
        <v>129</v>
      </c>
      <c r="AQ120" s="825"/>
      <c r="AR120" s="825"/>
      <c r="AS120" s="825"/>
      <c r="AT120" s="826"/>
      <c r="AU120" s="880" t="s">
        <v>463</v>
      </c>
      <c r="AV120" s="881"/>
      <c r="AW120" s="881"/>
      <c r="AX120" s="881"/>
      <c r="AY120" s="882"/>
      <c r="AZ120" s="860" t="s">
        <v>464</v>
      </c>
      <c r="BA120" s="810"/>
      <c r="BB120" s="810"/>
      <c r="BC120" s="810"/>
      <c r="BD120" s="810"/>
      <c r="BE120" s="810"/>
      <c r="BF120" s="810"/>
      <c r="BG120" s="810"/>
      <c r="BH120" s="810"/>
      <c r="BI120" s="810"/>
      <c r="BJ120" s="810"/>
      <c r="BK120" s="810"/>
      <c r="BL120" s="810"/>
      <c r="BM120" s="810"/>
      <c r="BN120" s="810"/>
      <c r="BO120" s="810"/>
      <c r="BP120" s="811"/>
      <c r="BQ120" s="861">
        <v>2217494</v>
      </c>
      <c r="BR120" s="842"/>
      <c r="BS120" s="842"/>
      <c r="BT120" s="842"/>
      <c r="BU120" s="842"/>
      <c r="BV120" s="842">
        <v>2750174</v>
      </c>
      <c r="BW120" s="842"/>
      <c r="BX120" s="842"/>
      <c r="BY120" s="842"/>
      <c r="BZ120" s="842"/>
      <c r="CA120" s="842">
        <v>3026086</v>
      </c>
      <c r="CB120" s="842"/>
      <c r="CC120" s="842"/>
      <c r="CD120" s="842"/>
      <c r="CE120" s="842"/>
      <c r="CF120" s="866">
        <v>127.4</v>
      </c>
      <c r="CG120" s="867"/>
      <c r="CH120" s="867"/>
      <c r="CI120" s="867"/>
      <c r="CJ120" s="867"/>
      <c r="CK120" s="868" t="s">
        <v>465</v>
      </c>
      <c r="CL120" s="852"/>
      <c r="CM120" s="852"/>
      <c r="CN120" s="852"/>
      <c r="CO120" s="853"/>
      <c r="CP120" s="872" t="s">
        <v>406</v>
      </c>
      <c r="CQ120" s="873"/>
      <c r="CR120" s="873"/>
      <c r="CS120" s="873"/>
      <c r="CT120" s="873"/>
      <c r="CU120" s="873"/>
      <c r="CV120" s="873"/>
      <c r="CW120" s="873"/>
      <c r="CX120" s="873"/>
      <c r="CY120" s="873"/>
      <c r="CZ120" s="873"/>
      <c r="DA120" s="873"/>
      <c r="DB120" s="873"/>
      <c r="DC120" s="873"/>
      <c r="DD120" s="873"/>
      <c r="DE120" s="873"/>
      <c r="DF120" s="874"/>
      <c r="DG120" s="861">
        <v>1184655</v>
      </c>
      <c r="DH120" s="842"/>
      <c r="DI120" s="842"/>
      <c r="DJ120" s="842"/>
      <c r="DK120" s="842"/>
      <c r="DL120" s="842">
        <v>1141410</v>
      </c>
      <c r="DM120" s="842"/>
      <c r="DN120" s="842"/>
      <c r="DO120" s="842"/>
      <c r="DP120" s="842"/>
      <c r="DQ120" s="842">
        <v>1096484</v>
      </c>
      <c r="DR120" s="842"/>
      <c r="DS120" s="842"/>
      <c r="DT120" s="842"/>
      <c r="DU120" s="842"/>
      <c r="DV120" s="843">
        <v>46.2</v>
      </c>
      <c r="DW120" s="843"/>
      <c r="DX120" s="843"/>
      <c r="DY120" s="843"/>
      <c r="DZ120" s="844"/>
    </row>
    <row r="121" spans="1:130" s="230" customFormat="1" ht="26.25" customHeight="1" x14ac:dyDescent="0.25">
      <c r="A121" s="820"/>
      <c r="B121" s="821"/>
      <c r="C121" s="863" t="s">
        <v>466</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v>2408</v>
      </c>
      <c r="AB121" s="780"/>
      <c r="AC121" s="780"/>
      <c r="AD121" s="780"/>
      <c r="AE121" s="781"/>
      <c r="AF121" s="782" t="s">
        <v>129</v>
      </c>
      <c r="AG121" s="780"/>
      <c r="AH121" s="780"/>
      <c r="AI121" s="780"/>
      <c r="AJ121" s="781"/>
      <c r="AK121" s="782" t="s">
        <v>129</v>
      </c>
      <c r="AL121" s="780"/>
      <c r="AM121" s="780"/>
      <c r="AN121" s="780"/>
      <c r="AO121" s="781"/>
      <c r="AP121" s="824" t="s">
        <v>129</v>
      </c>
      <c r="AQ121" s="825"/>
      <c r="AR121" s="825"/>
      <c r="AS121" s="825"/>
      <c r="AT121" s="826"/>
      <c r="AU121" s="883"/>
      <c r="AV121" s="884"/>
      <c r="AW121" s="884"/>
      <c r="AX121" s="884"/>
      <c r="AY121" s="885"/>
      <c r="AZ121" s="817" t="s">
        <v>467</v>
      </c>
      <c r="BA121" s="752"/>
      <c r="BB121" s="752"/>
      <c r="BC121" s="752"/>
      <c r="BD121" s="752"/>
      <c r="BE121" s="752"/>
      <c r="BF121" s="752"/>
      <c r="BG121" s="752"/>
      <c r="BH121" s="752"/>
      <c r="BI121" s="752"/>
      <c r="BJ121" s="752"/>
      <c r="BK121" s="752"/>
      <c r="BL121" s="752"/>
      <c r="BM121" s="752"/>
      <c r="BN121" s="752"/>
      <c r="BO121" s="752"/>
      <c r="BP121" s="753"/>
      <c r="BQ121" s="789" t="s">
        <v>129</v>
      </c>
      <c r="BR121" s="790"/>
      <c r="BS121" s="790"/>
      <c r="BT121" s="790"/>
      <c r="BU121" s="790"/>
      <c r="BV121" s="790" t="s">
        <v>129</v>
      </c>
      <c r="BW121" s="790"/>
      <c r="BX121" s="790"/>
      <c r="BY121" s="790"/>
      <c r="BZ121" s="790"/>
      <c r="CA121" s="790" t="s">
        <v>129</v>
      </c>
      <c r="CB121" s="790"/>
      <c r="CC121" s="790"/>
      <c r="CD121" s="790"/>
      <c r="CE121" s="790"/>
      <c r="CF121" s="875" t="s">
        <v>129</v>
      </c>
      <c r="CG121" s="876"/>
      <c r="CH121" s="876"/>
      <c r="CI121" s="876"/>
      <c r="CJ121" s="876"/>
      <c r="CK121" s="869"/>
      <c r="CL121" s="855"/>
      <c r="CM121" s="855"/>
      <c r="CN121" s="855"/>
      <c r="CO121" s="856"/>
      <c r="CP121" s="835" t="s">
        <v>407</v>
      </c>
      <c r="CQ121" s="836"/>
      <c r="CR121" s="836"/>
      <c r="CS121" s="836"/>
      <c r="CT121" s="836"/>
      <c r="CU121" s="836"/>
      <c r="CV121" s="836"/>
      <c r="CW121" s="836"/>
      <c r="CX121" s="836"/>
      <c r="CY121" s="836"/>
      <c r="CZ121" s="836"/>
      <c r="DA121" s="836"/>
      <c r="DB121" s="836"/>
      <c r="DC121" s="836"/>
      <c r="DD121" s="836"/>
      <c r="DE121" s="836"/>
      <c r="DF121" s="837"/>
      <c r="DG121" s="789">
        <v>71060</v>
      </c>
      <c r="DH121" s="790"/>
      <c r="DI121" s="790"/>
      <c r="DJ121" s="790"/>
      <c r="DK121" s="790"/>
      <c r="DL121" s="790">
        <v>64808</v>
      </c>
      <c r="DM121" s="790"/>
      <c r="DN121" s="790"/>
      <c r="DO121" s="790"/>
      <c r="DP121" s="790"/>
      <c r="DQ121" s="790">
        <v>59879</v>
      </c>
      <c r="DR121" s="790"/>
      <c r="DS121" s="790"/>
      <c r="DT121" s="790"/>
      <c r="DU121" s="790"/>
      <c r="DV121" s="796">
        <v>2.5</v>
      </c>
      <c r="DW121" s="796"/>
      <c r="DX121" s="796"/>
      <c r="DY121" s="796"/>
      <c r="DZ121" s="797"/>
    </row>
    <row r="122" spans="1:130" s="230" customFormat="1" ht="26.25" customHeight="1" x14ac:dyDescent="0.25">
      <c r="A122" s="820"/>
      <c r="B122" s="821"/>
      <c r="C122" s="817" t="s">
        <v>449</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129</v>
      </c>
      <c r="AB122" s="780"/>
      <c r="AC122" s="780"/>
      <c r="AD122" s="780"/>
      <c r="AE122" s="781"/>
      <c r="AF122" s="782" t="s">
        <v>390</v>
      </c>
      <c r="AG122" s="780"/>
      <c r="AH122" s="780"/>
      <c r="AI122" s="780"/>
      <c r="AJ122" s="781"/>
      <c r="AK122" s="782" t="s">
        <v>439</v>
      </c>
      <c r="AL122" s="780"/>
      <c r="AM122" s="780"/>
      <c r="AN122" s="780"/>
      <c r="AO122" s="781"/>
      <c r="AP122" s="824" t="s">
        <v>129</v>
      </c>
      <c r="AQ122" s="825"/>
      <c r="AR122" s="825"/>
      <c r="AS122" s="825"/>
      <c r="AT122" s="826"/>
      <c r="AU122" s="883"/>
      <c r="AV122" s="884"/>
      <c r="AW122" s="884"/>
      <c r="AX122" s="884"/>
      <c r="AY122" s="885"/>
      <c r="AZ122" s="838" t="s">
        <v>468</v>
      </c>
      <c r="BA122" s="839"/>
      <c r="BB122" s="839"/>
      <c r="BC122" s="839"/>
      <c r="BD122" s="839"/>
      <c r="BE122" s="839"/>
      <c r="BF122" s="839"/>
      <c r="BG122" s="839"/>
      <c r="BH122" s="839"/>
      <c r="BI122" s="839"/>
      <c r="BJ122" s="839"/>
      <c r="BK122" s="839"/>
      <c r="BL122" s="839"/>
      <c r="BM122" s="839"/>
      <c r="BN122" s="839"/>
      <c r="BO122" s="839"/>
      <c r="BP122" s="840"/>
      <c r="BQ122" s="879">
        <v>4640613</v>
      </c>
      <c r="BR122" s="845"/>
      <c r="BS122" s="845"/>
      <c r="BT122" s="845"/>
      <c r="BU122" s="845"/>
      <c r="BV122" s="845">
        <v>4643530</v>
      </c>
      <c r="BW122" s="845"/>
      <c r="BX122" s="845"/>
      <c r="BY122" s="845"/>
      <c r="BZ122" s="845"/>
      <c r="CA122" s="845">
        <v>4389659</v>
      </c>
      <c r="CB122" s="845"/>
      <c r="CC122" s="845"/>
      <c r="CD122" s="845"/>
      <c r="CE122" s="845"/>
      <c r="CF122" s="846">
        <v>184.8</v>
      </c>
      <c r="CG122" s="847"/>
      <c r="CH122" s="847"/>
      <c r="CI122" s="847"/>
      <c r="CJ122" s="847"/>
      <c r="CK122" s="869"/>
      <c r="CL122" s="855"/>
      <c r="CM122" s="855"/>
      <c r="CN122" s="855"/>
      <c r="CO122" s="856"/>
      <c r="CP122" s="835" t="s">
        <v>404</v>
      </c>
      <c r="CQ122" s="836"/>
      <c r="CR122" s="836"/>
      <c r="CS122" s="836"/>
      <c r="CT122" s="836"/>
      <c r="CU122" s="836"/>
      <c r="CV122" s="836"/>
      <c r="CW122" s="836"/>
      <c r="CX122" s="836"/>
      <c r="CY122" s="836"/>
      <c r="CZ122" s="836"/>
      <c r="DA122" s="836"/>
      <c r="DB122" s="836"/>
      <c r="DC122" s="836"/>
      <c r="DD122" s="836"/>
      <c r="DE122" s="836"/>
      <c r="DF122" s="837"/>
      <c r="DG122" s="789">
        <v>762</v>
      </c>
      <c r="DH122" s="790"/>
      <c r="DI122" s="790"/>
      <c r="DJ122" s="790"/>
      <c r="DK122" s="790"/>
      <c r="DL122" s="790">
        <v>670</v>
      </c>
      <c r="DM122" s="790"/>
      <c r="DN122" s="790"/>
      <c r="DO122" s="790"/>
      <c r="DP122" s="790"/>
      <c r="DQ122" s="790">
        <v>1152</v>
      </c>
      <c r="DR122" s="790"/>
      <c r="DS122" s="790"/>
      <c r="DT122" s="790"/>
      <c r="DU122" s="790"/>
      <c r="DV122" s="796">
        <v>0</v>
      </c>
      <c r="DW122" s="796"/>
      <c r="DX122" s="796"/>
      <c r="DY122" s="796"/>
      <c r="DZ122" s="797"/>
    </row>
    <row r="123" spans="1:130" s="230" customFormat="1" ht="26.25" customHeight="1" x14ac:dyDescent="0.25">
      <c r="A123" s="820"/>
      <c r="B123" s="821"/>
      <c r="C123" s="817" t="s">
        <v>455</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t="s">
        <v>129</v>
      </c>
      <c r="AB123" s="780"/>
      <c r="AC123" s="780"/>
      <c r="AD123" s="780"/>
      <c r="AE123" s="781"/>
      <c r="AF123" s="782" t="s">
        <v>129</v>
      </c>
      <c r="AG123" s="780"/>
      <c r="AH123" s="780"/>
      <c r="AI123" s="780"/>
      <c r="AJ123" s="781"/>
      <c r="AK123" s="782" t="s">
        <v>129</v>
      </c>
      <c r="AL123" s="780"/>
      <c r="AM123" s="780"/>
      <c r="AN123" s="780"/>
      <c r="AO123" s="781"/>
      <c r="AP123" s="824" t="s">
        <v>129</v>
      </c>
      <c r="AQ123" s="825"/>
      <c r="AR123" s="825"/>
      <c r="AS123" s="825"/>
      <c r="AT123" s="826"/>
      <c r="AU123" s="886"/>
      <c r="AV123" s="887"/>
      <c r="AW123" s="887"/>
      <c r="AX123" s="887"/>
      <c r="AY123" s="887"/>
      <c r="AZ123" s="251" t="s">
        <v>187</v>
      </c>
      <c r="BA123" s="251"/>
      <c r="BB123" s="251"/>
      <c r="BC123" s="251"/>
      <c r="BD123" s="251"/>
      <c r="BE123" s="251"/>
      <c r="BF123" s="251"/>
      <c r="BG123" s="251"/>
      <c r="BH123" s="251"/>
      <c r="BI123" s="251"/>
      <c r="BJ123" s="251"/>
      <c r="BK123" s="251"/>
      <c r="BL123" s="251"/>
      <c r="BM123" s="251"/>
      <c r="BN123" s="251"/>
      <c r="BO123" s="877" t="s">
        <v>469</v>
      </c>
      <c r="BP123" s="878"/>
      <c r="BQ123" s="832">
        <v>6858107</v>
      </c>
      <c r="BR123" s="833"/>
      <c r="BS123" s="833"/>
      <c r="BT123" s="833"/>
      <c r="BU123" s="833"/>
      <c r="BV123" s="833">
        <v>7393704</v>
      </c>
      <c r="BW123" s="833"/>
      <c r="BX123" s="833"/>
      <c r="BY123" s="833"/>
      <c r="BZ123" s="833"/>
      <c r="CA123" s="833">
        <v>7415745</v>
      </c>
      <c r="CB123" s="833"/>
      <c r="CC123" s="833"/>
      <c r="CD123" s="833"/>
      <c r="CE123" s="833"/>
      <c r="CF123" s="748"/>
      <c r="CG123" s="749"/>
      <c r="CH123" s="749"/>
      <c r="CI123" s="749"/>
      <c r="CJ123" s="834"/>
      <c r="CK123" s="869"/>
      <c r="CL123" s="855"/>
      <c r="CM123" s="855"/>
      <c r="CN123" s="855"/>
      <c r="CO123" s="856"/>
      <c r="CP123" s="835"/>
      <c r="CQ123" s="836"/>
      <c r="CR123" s="836"/>
      <c r="CS123" s="836"/>
      <c r="CT123" s="836"/>
      <c r="CU123" s="836"/>
      <c r="CV123" s="836"/>
      <c r="CW123" s="836"/>
      <c r="CX123" s="836"/>
      <c r="CY123" s="836"/>
      <c r="CZ123" s="836"/>
      <c r="DA123" s="836"/>
      <c r="DB123" s="836"/>
      <c r="DC123" s="836"/>
      <c r="DD123" s="836"/>
      <c r="DE123" s="836"/>
      <c r="DF123" s="837"/>
      <c r="DG123" s="779"/>
      <c r="DH123" s="780"/>
      <c r="DI123" s="780"/>
      <c r="DJ123" s="780"/>
      <c r="DK123" s="781"/>
      <c r="DL123" s="782"/>
      <c r="DM123" s="780"/>
      <c r="DN123" s="780"/>
      <c r="DO123" s="780"/>
      <c r="DP123" s="781"/>
      <c r="DQ123" s="782"/>
      <c r="DR123" s="780"/>
      <c r="DS123" s="780"/>
      <c r="DT123" s="780"/>
      <c r="DU123" s="781"/>
      <c r="DV123" s="824"/>
      <c r="DW123" s="825"/>
      <c r="DX123" s="825"/>
      <c r="DY123" s="825"/>
      <c r="DZ123" s="826"/>
    </row>
    <row r="124" spans="1:130" s="230" customFormat="1" ht="26.25" customHeight="1" thickBot="1" x14ac:dyDescent="0.3">
      <c r="A124" s="820"/>
      <c r="B124" s="821"/>
      <c r="C124" s="817" t="s">
        <v>458</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129</v>
      </c>
      <c r="AB124" s="780"/>
      <c r="AC124" s="780"/>
      <c r="AD124" s="780"/>
      <c r="AE124" s="781"/>
      <c r="AF124" s="782" t="s">
        <v>129</v>
      </c>
      <c r="AG124" s="780"/>
      <c r="AH124" s="780"/>
      <c r="AI124" s="780"/>
      <c r="AJ124" s="781"/>
      <c r="AK124" s="782" t="s">
        <v>129</v>
      </c>
      <c r="AL124" s="780"/>
      <c r="AM124" s="780"/>
      <c r="AN124" s="780"/>
      <c r="AO124" s="781"/>
      <c r="AP124" s="824" t="s">
        <v>129</v>
      </c>
      <c r="AQ124" s="825"/>
      <c r="AR124" s="825"/>
      <c r="AS124" s="825"/>
      <c r="AT124" s="826"/>
      <c r="AU124" s="827" t="s">
        <v>470</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t="s">
        <v>129</v>
      </c>
      <c r="BR124" s="831"/>
      <c r="BS124" s="831"/>
      <c r="BT124" s="831"/>
      <c r="BU124" s="831"/>
      <c r="BV124" s="831" t="s">
        <v>129</v>
      </c>
      <c r="BW124" s="831"/>
      <c r="BX124" s="831"/>
      <c r="BY124" s="831"/>
      <c r="BZ124" s="831"/>
      <c r="CA124" s="831" t="s">
        <v>129</v>
      </c>
      <c r="CB124" s="831"/>
      <c r="CC124" s="831"/>
      <c r="CD124" s="831"/>
      <c r="CE124" s="831"/>
      <c r="CF124" s="726"/>
      <c r="CG124" s="727"/>
      <c r="CH124" s="727"/>
      <c r="CI124" s="727"/>
      <c r="CJ124" s="862"/>
      <c r="CK124" s="870"/>
      <c r="CL124" s="870"/>
      <c r="CM124" s="870"/>
      <c r="CN124" s="870"/>
      <c r="CO124" s="871"/>
      <c r="CP124" s="835" t="s">
        <v>471</v>
      </c>
      <c r="CQ124" s="836"/>
      <c r="CR124" s="836"/>
      <c r="CS124" s="836"/>
      <c r="CT124" s="836"/>
      <c r="CU124" s="836"/>
      <c r="CV124" s="836"/>
      <c r="CW124" s="836"/>
      <c r="CX124" s="836"/>
      <c r="CY124" s="836"/>
      <c r="CZ124" s="836"/>
      <c r="DA124" s="836"/>
      <c r="DB124" s="836"/>
      <c r="DC124" s="836"/>
      <c r="DD124" s="836"/>
      <c r="DE124" s="836"/>
      <c r="DF124" s="837"/>
      <c r="DG124" s="763" t="s">
        <v>439</v>
      </c>
      <c r="DH124" s="764"/>
      <c r="DI124" s="764"/>
      <c r="DJ124" s="764"/>
      <c r="DK124" s="765"/>
      <c r="DL124" s="766" t="s">
        <v>129</v>
      </c>
      <c r="DM124" s="764"/>
      <c r="DN124" s="764"/>
      <c r="DO124" s="764"/>
      <c r="DP124" s="765"/>
      <c r="DQ124" s="766" t="s">
        <v>439</v>
      </c>
      <c r="DR124" s="764"/>
      <c r="DS124" s="764"/>
      <c r="DT124" s="764"/>
      <c r="DU124" s="765"/>
      <c r="DV124" s="848" t="s">
        <v>129</v>
      </c>
      <c r="DW124" s="849"/>
      <c r="DX124" s="849"/>
      <c r="DY124" s="849"/>
      <c r="DZ124" s="850"/>
    </row>
    <row r="125" spans="1:130" s="230" customFormat="1" ht="26.25" customHeight="1" x14ac:dyDescent="0.25">
      <c r="A125" s="820"/>
      <c r="B125" s="821"/>
      <c r="C125" s="817" t="s">
        <v>460</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129</v>
      </c>
      <c r="AB125" s="780"/>
      <c r="AC125" s="780"/>
      <c r="AD125" s="780"/>
      <c r="AE125" s="781"/>
      <c r="AF125" s="782" t="s">
        <v>129</v>
      </c>
      <c r="AG125" s="780"/>
      <c r="AH125" s="780"/>
      <c r="AI125" s="780"/>
      <c r="AJ125" s="781"/>
      <c r="AK125" s="782" t="s">
        <v>439</v>
      </c>
      <c r="AL125" s="780"/>
      <c r="AM125" s="780"/>
      <c r="AN125" s="780"/>
      <c r="AO125" s="781"/>
      <c r="AP125" s="824" t="s">
        <v>129</v>
      </c>
      <c r="AQ125" s="825"/>
      <c r="AR125" s="825"/>
      <c r="AS125" s="825"/>
      <c r="AT125" s="82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1" t="s">
        <v>472</v>
      </c>
      <c r="CL125" s="852"/>
      <c r="CM125" s="852"/>
      <c r="CN125" s="852"/>
      <c r="CO125" s="853"/>
      <c r="CP125" s="860" t="s">
        <v>473</v>
      </c>
      <c r="CQ125" s="810"/>
      <c r="CR125" s="810"/>
      <c r="CS125" s="810"/>
      <c r="CT125" s="810"/>
      <c r="CU125" s="810"/>
      <c r="CV125" s="810"/>
      <c r="CW125" s="810"/>
      <c r="CX125" s="810"/>
      <c r="CY125" s="810"/>
      <c r="CZ125" s="810"/>
      <c r="DA125" s="810"/>
      <c r="DB125" s="810"/>
      <c r="DC125" s="810"/>
      <c r="DD125" s="810"/>
      <c r="DE125" s="810"/>
      <c r="DF125" s="811"/>
      <c r="DG125" s="861" t="s">
        <v>439</v>
      </c>
      <c r="DH125" s="842"/>
      <c r="DI125" s="842"/>
      <c r="DJ125" s="842"/>
      <c r="DK125" s="842"/>
      <c r="DL125" s="842" t="s">
        <v>439</v>
      </c>
      <c r="DM125" s="842"/>
      <c r="DN125" s="842"/>
      <c r="DO125" s="842"/>
      <c r="DP125" s="842"/>
      <c r="DQ125" s="842" t="s">
        <v>129</v>
      </c>
      <c r="DR125" s="842"/>
      <c r="DS125" s="842"/>
      <c r="DT125" s="842"/>
      <c r="DU125" s="842"/>
      <c r="DV125" s="843" t="s">
        <v>439</v>
      </c>
      <c r="DW125" s="843"/>
      <c r="DX125" s="843"/>
      <c r="DY125" s="843"/>
      <c r="DZ125" s="844"/>
    </row>
    <row r="126" spans="1:130" s="230" customFormat="1" ht="26.25" customHeight="1" thickBot="1" x14ac:dyDescent="0.3">
      <c r="A126" s="820"/>
      <c r="B126" s="821"/>
      <c r="C126" s="817" t="s">
        <v>462</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v>2972</v>
      </c>
      <c r="AB126" s="780"/>
      <c r="AC126" s="780"/>
      <c r="AD126" s="780"/>
      <c r="AE126" s="781"/>
      <c r="AF126" s="782">
        <v>1550</v>
      </c>
      <c r="AG126" s="780"/>
      <c r="AH126" s="780"/>
      <c r="AI126" s="780"/>
      <c r="AJ126" s="781"/>
      <c r="AK126" s="782">
        <v>1535</v>
      </c>
      <c r="AL126" s="780"/>
      <c r="AM126" s="780"/>
      <c r="AN126" s="780"/>
      <c r="AO126" s="781"/>
      <c r="AP126" s="824">
        <v>0.1</v>
      </c>
      <c r="AQ126" s="825"/>
      <c r="AR126" s="825"/>
      <c r="AS126" s="825"/>
      <c r="AT126" s="82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4"/>
      <c r="CL126" s="855"/>
      <c r="CM126" s="855"/>
      <c r="CN126" s="855"/>
      <c r="CO126" s="856"/>
      <c r="CP126" s="817" t="s">
        <v>474</v>
      </c>
      <c r="CQ126" s="752"/>
      <c r="CR126" s="752"/>
      <c r="CS126" s="752"/>
      <c r="CT126" s="752"/>
      <c r="CU126" s="752"/>
      <c r="CV126" s="752"/>
      <c r="CW126" s="752"/>
      <c r="CX126" s="752"/>
      <c r="CY126" s="752"/>
      <c r="CZ126" s="752"/>
      <c r="DA126" s="752"/>
      <c r="DB126" s="752"/>
      <c r="DC126" s="752"/>
      <c r="DD126" s="752"/>
      <c r="DE126" s="752"/>
      <c r="DF126" s="753"/>
      <c r="DG126" s="789" t="s">
        <v>439</v>
      </c>
      <c r="DH126" s="790"/>
      <c r="DI126" s="790"/>
      <c r="DJ126" s="790"/>
      <c r="DK126" s="790"/>
      <c r="DL126" s="790" t="s">
        <v>439</v>
      </c>
      <c r="DM126" s="790"/>
      <c r="DN126" s="790"/>
      <c r="DO126" s="790"/>
      <c r="DP126" s="790"/>
      <c r="DQ126" s="790" t="s">
        <v>439</v>
      </c>
      <c r="DR126" s="790"/>
      <c r="DS126" s="790"/>
      <c r="DT126" s="790"/>
      <c r="DU126" s="790"/>
      <c r="DV126" s="796" t="s">
        <v>129</v>
      </c>
      <c r="DW126" s="796"/>
      <c r="DX126" s="796"/>
      <c r="DY126" s="796"/>
      <c r="DZ126" s="797"/>
    </row>
    <row r="127" spans="1:130" s="230" customFormat="1" ht="26.25" customHeight="1" x14ac:dyDescent="0.25">
      <c r="A127" s="822"/>
      <c r="B127" s="823"/>
      <c r="C127" s="838" t="s">
        <v>475</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t="s">
        <v>439</v>
      </c>
      <c r="AB127" s="780"/>
      <c r="AC127" s="780"/>
      <c r="AD127" s="780"/>
      <c r="AE127" s="781"/>
      <c r="AF127" s="782" t="s">
        <v>129</v>
      </c>
      <c r="AG127" s="780"/>
      <c r="AH127" s="780"/>
      <c r="AI127" s="780"/>
      <c r="AJ127" s="781"/>
      <c r="AK127" s="782" t="s">
        <v>129</v>
      </c>
      <c r="AL127" s="780"/>
      <c r="AM127" s="780"/>
      <c r="AN127" s="780"/>
      <c r="AO127" s="781"/>
      <c r="AP127" s="824" t="s">
        <v>129</v>
      </c>
      <c r="AQ127" s="825"/>
      <c r="AR127" s="825"/>
      <c r="AS127" s="825"/>
      <c r="AT127" s="826"/>
      <c r="AU127" s="232"/>
      <c r="AV127" s="232"/>
      <c r="AW127" s="232"/>
      <c r="AX127" s="841" t="s">
        <v>476</v>
      </c>
      <c r="AY127" s="814"/>
      <c r="AZ127" s="814"/>
      <c r="BA127" s="814"/>
      <c r="BB127" s="814"/>
      <c r="BC127" s="814"/>
      <c r="BD127" s="814"/>
      <c r="BE127" s="815"/>
      <c r="BF127" s="813" t="s">
        <v>477</v>
      </c>
      <c r="BG127" s="814"/>
      <c r="BH127" s="814"/>
      <c r="BI127" s="814"/>
      <c r="BJ127" s="814"/>
      <c r="BK127" s="814"/>
      <c r="BL127" s="815"/>
      <c r="BM127" s="813" t="s">
        <v>478</v>
      </c>
      <c r="BN127" s="814"/>
      <c r="BO127" s="814"/>
      <c r="BP127" s="814"/>
      <c r="BQ127" s="814"/>
      <c r="BR127" s="814"/>
      <c r="BS127" s="815"/>
      <c r="BT127" s="813" t="s">
        <v>479</v>
      </c>
      <c r="BU127" s="814"/>
      <c r="BV127" s="814"/>
      <c r="BW127" s="814"/>
      <c r="BX127" s="814"/>
      <c r="BY127" s="814"/>
      <c r="BZ127" s="816"/>
      <c r="CA127" s="232"/>
      <c r="CB127" s="232"/>
      <c r="CC127" s="232"/>
      <c r="CD127" s="255"/>
      <c r="CE127" s="255"/>
      <c r="CF127" s="255"/>
      <c r="CG127" s="232"/>
      <c r="CH127" s="232"/>
      <c r="CI127" s="232"/>
      <c r="CJ127" s="254"/>
      <c r="CK127" s="854"/>
      <c r="CL127" s="855"/>
      <c r="CM127" s="855"/>
      <c r="CN127" s="855"/>
      <c r="CO127" s="856"/>
      <c r="CP127" s="817" t="s">
        <v>480</v>
      </c>
      <c r="CQ127" s="752"/>
      <c r="CR127" s="752"/>
      <c r="CS127" s="752"/>
      <c r="CT127" s="752"/>
      <c r="CU127" s="752"/>
      <c r="CV127" s="752"/>
      <c r="CW127" s="752"/>
      <c r="CX127" s="752"/>
      <c r="CY127" s="752"/>
      <c r="CZ127" s="752"/>
      <c r="DA127" s="752"/>
      <c r="DB127" s="752"/>
      <c r="DC127" s="752"/>
      <c r="DD127" s="752"/>
      <c r="DE127" s="752"/>
      <c r="DF127" s="753"/>
      <c r="DG127" s="789" t="s">
        <v>439</v>
      </c>
      <c r="DH127" s="790"/>
      <c r="DI127" s="790"/>
      <c r="DJ127" s="790"/>
      <c r="DK127" s="790"/>
      <c r="DL127" s="790" t="s">
        <v>439</v>
      </c>
      <c r="DM127" s="790"/>
      <c r="DN127" s="790"/>
      <c r="DO127" s="790"/>
      <c r="DP127" s="790"/>
      <c r="DQ127" s="790" t="s">
        <v>439</v>
      </c>
      <c r="DR127" s="790"/>
      <c r="DS127" s="790"/>
      <c r="DT127" s="790"/>
      <c r="DU127" s="790"/>
      <c r="DV127" s="796" t="s">
        <v>390</v>
      </c>
      <c r="DW127" s="796"/>
      <c r="DX127" s="796"/>
      <c r="DY127" s="796"/>
      <c r="DZ127" s="797"/>
    </row>
    <row r="128" spans="1:130" s="230" customFormat="1" ht="26.25" customHeight="1" thickBot="1" x14ac:dyDescent="0.3">
      <c r="A128" s="798" t="s">
        <v>481</v>
      </c>
      <c r="B128" s="799"/>
      <c r="C128" s="799"/>
      <c r="D128" s="799"/>
      <c r="E128" s="799"/>
      <c r="F128" s="799"/>
      <c r="G128" s="799"/>
      <c r="H128" s="799"/>
      <c r="I128" s="799"/>
      <c r="J128" s="799"/>
      <c r="K128" s="799"/>
      <c r="L128" s="799"/>
      <c r="M128" s="799"/>
      <c r="N128" s="799"/>
      <c r="O128" s="799"/>
      <c r="P128" s="799"/>
      <c r="Q128" s="799"/>
      <c r="R128" s="799"/>
      <c r="S128" s="799"/>
      <c r="T128" s="799"/>
      <c r="U128" s="799"/>
      <c r="V128" s="799"/>
      <c r="W128" s="800" t="s">
        <v>482</v>
      </c>
      <c r="X128" s="800"/>
      <c r="Y128" s="800"/>
      <c r="Z128" s="801"/>
      <c r="AA128" s="802" t="s">
        <v>129</v>
      </c>
      <c r="AB128" s="803"/>
      <c r="AC128" s="803"/>
      <c r="AD128" s="803"/>
      <c r="AE128" s="804"/>
      <c r="AF128" s="805" t="s">
        <v>129</v>
      </c>
      <c r="AG128" s="803"/>
      <c r="AH128" s="803"/>
      <c r="AI128" s="803"/>
      <c r="AJ128" s="804"/>
      <c r="AK128" s="805" t="s">
        <v>439</v>
      </c>
      <c r="AL128" s="803"/>
      <c r="AM128" s="803"/>
      <c r="AN128" s="803"/>
      <c r="AO128" s="804"/>
      <c r="AP128" s="806"/>
      <c r="AQ128" s="807"/>
      <c r="AR128" s="807"/>
      <c r="AS128" s="807"/>
      <c r="AT128" s="808"/>
      <c r="AU128" s="232"/>
      <c r="AV128" s="232"/>
      <c r="AW128" s="232"/>
      <c r="AX128" s="809" t="s">
        <v>483</v>
      </c>
      <c r="AY128" s="810"/>
      <c r="AZ128" s="810"/>
      <c r="BA128" s="810"/>
      <c r="BB128" s="810"/>
      <c r="BC128" s="810"/>
      <c r="BD128" s="810"/>
      <c r="BE128" s="811"/>
      <c r="BF128" s="786" t="s">
        <v>129</v>
      </c>
      <c r="BG128" s="787"/>
      <c r="BH128" s="787"/>
      <c r="BI128" s="787"/>
      <c r="BJ128" s="787"/>
      <c r="BK128" s="787"/>
      <c r="BL128" s="812"/>
      <c r="BM128" s="786">
        <v>15</v>
      </c>
      <c r="BN128" s="787"/>
      <c r="BO128" s="787"/>
      <c r="BP128" s="787"/>
      <c r="BQ128" s="787"/>
      <c r="BR128" s="787"/>
      <c r="BS128" s="812"/>
      <c r="BT128" s="786">
        <v>20</v>
      </c>
      <c r="BU128" s="787"/>
      <c r="BV128" s="787"/>
      <c r="BW128" s="787"/>
      <c r="BX128" s="787"/>
      <c r="BY128" s="787"/>
      <c r="BZ128" s="788"/>
      <c r="CA128" s="255"/>
      <c r="CB128" s="255"/>
      <c r="CC128" s="255"/>
      <c r="CD128" s="255"/>
      <c r="CE128" s="255"/>
      <c r="CF128" s="255"/>
      <c r="CG128" s="232"/>
      <c r="CH128" s="232"/>
      <c r="CI128" s="232"/>
      <c r="CJ128" s="254"/>
      <c r="CK128" s="857"/>
      <c r="CL128" s="858"/>
      <c r="CM128" s="858"/>
      <c r="CN128" s="858"/>
      <c r="CO128" s="859"/>
      <c r="CP128" s="791" t="s">
        <v>484</v>
      </c>
      <c r="CQ128" s="730"/>
      <c r="CR128" s="730"/>
      <c r="CS128" s="730"/>
      <c r="CT128" s="730"/>
      <c r="CU128" s="730"/>
      <c r="CV128" s="730"/>
      <c r="CW128" s="730"/>
      <c r="CX128" s="730"/>
      <c r="CY128" s="730"/>
      <c r="CZ128" s="730"/>
      <c r="DA128" s="730"/>
      <c r="DB128" s="730"/>
      <c r="DC128" s="730"/>
      <c r="DD128" s="730"/>
      <c r="DE128" s="730"/>
      <c r="DF128" s="731"/>
      <c r="DG128" s="792">
        <v>10712</v>
      </c>
      <c r="DH128" s="793"/>
      <c r="DI128" s="793"/>
      <c r="DJ128" s="793"/>
      <c r="DK128" s="793"/>
      <c r="DL128" s="793">
        <v>9823</v>
      </c>
      <c r="DM128" s="793"/>
      <c r="DN128" s="793"/>
      <c r="DO128" s="793"/>
      <c r="DP128" s="793"/>
      <c r="DQ128" s="793">
        <v>9042</v>
      </c>
      <c r="DR128" s="793"/>
      <c r="DS128" s="793"/>
      <c r="DT128" s="793"/>
      <c r="DU128" s="793"/>
      <c r="DV128" s="794">
        <v>0.4</v>
      </c>
      <c r="DW128" s="794"/>
      <c r="DX128" s="794"/>
      <c r="DY128" s="794"/>
      <c r="DZ128" s="795"/>
    </row>
    <row r="129" spans="1:131" s="230" customFormat="1" ht="26.25" customHeight="1" x14ac:dyDescent="0.25">
      <c r="A129" s="774" t="s">
        <v>108</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485</v>
      </c>
      <c r="X129" s="777"/>
      <c r="Y129" s="777"/>
      <c r="Z129" s="778"/>
      <c r="AA129" s="779">
        <v>2506623</v>
      </c>
      <c r="AB129" s="780"/>
      <c r="AC129" s="780"/>
      <c r="AD129" s="780"/>
      <c r="AE129" s="781"/>
      <c r="AF129" s="782">
        <v>2704408</v>
      </c>
      <c r="AG129" s="780"/>
      <c r="AH129" s="780"/>
      <c r="AI129" s="780"/>
      <c r="AJ129" s="781"/>
      <c r="AK129" s="782">
        <v>2686837</v>
      </c>
      <c r="AL129" s="780"/>
      <c r="AM129" s="780"/>
      <c r="AN129" s="780"/>
      <c r="AO129" s="781"/>
      <c r="AP129" s="783"/>
      <c r="AQ129" s="784"/>
      <c r="AR129" s="784"/>
      <c r="AS129" s="784"/>
      <c r="AT129" s="785"/>
      <c r="AU129" s="233"/>
      <c r="AV129" s="233"/>
      <c r="AW129" s="233"/>
      <c r="AX129" s="751" t="s">
        <v>486</v>
      </c>
      <c r="AY129" s="752"/>
      <c r="AZ129" s="752"/>
      <c r="BA129" s="752"/>
      <c r="BB129" s="752"/>
      <c r="BC129" s="752"/>
      <c r="BD129" s="752"/>
      <c r="BE129" s="753"/>
      <c r="BF129" s="770" t="s">
        <v>129</v>
      </c>
      <c r="BG129" s="771"/>
      <c r="BH129" s="771"/>
      <c r="BI129" s="771"/>
      <c r="BJ129" s="771"/>
      <c r="BK129" s="771"/>
      <c r="BL129" s="772"/>
      <c r="BM129" s="770">
        <v>20</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25">
      <c r="A130" s="774" t="s">
        <v>487</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488</v>
      </c>
      <c r="X130" s="777"/>
      <c r="Y130" s="777"/>
      <c r="Z130" s="778"/>
      <c r="AA130" s="779">
        <v>313461</v>
      </c>
      <c r="AB130" s="780"/>
      <c r="AC130" s="780"/>
      <c r="AD130" s="780"/>
      <c r="AE130" s="781"/>
      <c r="AF130" s="782">
        <v>314369</v>
      </c>
      <c r="AG130" s="780"/>
      <c r="AH130" s="780"/>
      <c r="AI130" s="780"/>
      <c r="AJ130" s="781"/>
      <c r="AK130" s="782">
        <v>311856</v>
      </c>
      <c r="AL130" s="780"/>
      <c r="AM130" s="780"/>
      <c r="AN130" s="780"/>
      <c r="AO130" s="781"/>
      <c r="AP130" s="783"/>
      <c r="AQ130" s="784"/>
      <c r="AR130" s="784"/>
      <c r="AS130" s="784"/>
      <c r="AT130" s="785"/>
      <c r="AU130" s="233"/>
      <c r="AV130" s="233"/>
      <c r="AW130" s="233"/>
      <c r="AX130" s="751" t="s">
        <v>489</v>
      </c>
      <c r="AY130" s="752"/>
      <c r="AZ130" s="752"/>
      <c r="BA130" s="752"/>
      <c r="BB130" s="752"/>
      <c r="BC130" s="752"/>
      <c r="BD130" s="752"/>
      <c r="BE130" s="753"/>
      <c r="BF130" s="754">
        <v>8</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3">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490</v>
      </c>
      <c r="X131" s="761"/>
      <c r="Y131" s="761"/>
      <c r="Z131" s="762"/>
      <c r="AA131" s="763">
        <v>2193162</v>
      </c>
      <c r="AB131" s="764"/>
      <c r="AC131" s="764"/>
      <c r="AD131" s="764"/>
      <c r="AE131" s="765"/>
      <c r="AF131" s="766">
        <v>2390039</v>
      </c>
      <c r="AG131" s="764"/>
      <c r="AH131" s="764"/>
      <c r="AI131" s="764"/>
      <c r="AJ131" s="765"/>
      <c r="AK131" s="766">
        <v>2374981</v>
      </c>
      <c r="AL131" s="764"/>
      <c r="AM131" s="764"/>
      <c r="AN131" s="764"/>
      <c r="AO131" s="765"/>
      <c r="AP131" s="767"/>
      <c r="AQ131" s="768"/>
      <c r="AR131" s="768"/>
      <c r="AS131" s="768"/>
      <c r="AT131" s="769"/>
      <c r="AU131" s="233"/>
      <c r="AV131" s="233"/>
      <c r="AW131" s="233"/>
      <c r="AX131" s="729" t="s">
        <v>491</v>
      </c>
      <c r="AY131" s="730"/>
      <c r="AZ131" s="730"/>
      <c r="BA131" s="730"/>
      <c r="BB131" s="730"/>
      <c r="BC131" s="730"/>
      <c r="BD131" s="730"/>
      <c r="BE131" s="731"/>
      <c r="BF131" s="732" t="s">
        <v>439</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25">
      <c r="A132" s="738" t="s">
        <v>492</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493</v>
      </c>
      <c r="W132" s="742"/>
      <c r="X132" s="742"/>
      <c r="Y132" s="742"/>
      <c r="Z132" s="743"/>
      <c r="AA132" s="744">
        <v>6.3984329469999999</v>
      </c>
      <c r="AB132" s="745"/>
      <c r="AC132" s="745"/>
      <c r="AD132" s="745"/>
      <c r="AE132" s="746"/>
      <c r="AF132" s="747">
        <v>7.3729340819999996</v>
      </c>
      <c r="AG132" s="745"/>
      <c r="AH132" s="745"/>
      <c r="AI132" s="745"/>
      <c r="AJ132" s="746"/>
      <c r="AK132" s="747">
        <v>10.324966809999999</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3">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494</v>
      </c>
      <c r="W133" s="721"/>
      <c r="X133" s="721"/>
      <c r="Y133" s="721"/>
      <c r="Z133" s="722"/>
      <c r="AA133" s="723">
        <v>6.4</v>
      </c>
      <c r="AB133" s="724"/>
      <c r="AC133" s="724"/>
      <c r="AD133" s="724"/>
      <c r="AE133" s="725"/>
      <c r="AF133" s="723">
        <v>6.7</v>
      </c>
      <c r="AG133" s="724"/>
      <c r="AH133" s="724"/>
      <c r="AI133" s="724"/>
      <c r="AJ133" s="725"/>
      <c r="AK133" s="723">
        <v>8</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2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2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3kbDrgmrmESqeN1JCv4zfn2lrQznrusplaE2s20b7vy2IdeQ1WPMw6/fjWovkuV+4j+vlqiUW8qZ2onO9yCn/w==" saltValue="8cp36bMefRlae1IvCFhbSw=="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A34" zoomScale="50" zoomScaleNormal="85" zoomScaleSheetLayoutView="50" workbookViewId="0"/>
  </sheetViews>
  <sheetFormatPr defaultColWidth="0" defaultRowHeight="13.5" customHeight="1" zeroHeight="1" x14ac:dyDescent="0.25"/>
  <cols>
    <col min="1" max="120" width="2.796875" style="260" customWidth="1"/>
    <col min="121" max="121" width="0" style="259" hidden="1" customWidth="1"/>
    <col min="122" max="16384" width="9" style="259" hidden="1"/>
  </cols>
  <sheetData>
    <row r="1" spans="1:120" ht="12.75" x14ac:dyDescent="0.2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ht="12.75" x14ac:dyDescent="0.25"/>
    <row r="3" spans="1:120" ht="12.75" x14ac:dyDescent="0.25"/>
    <row r="4" spans="1:120" ht="12.75" x14ac:dyDescent="0.25"/>
    <row r="5" spans="1:120" ht="12.75" x14ac:dyDescent="0.25"/>
    <row r="6" spans="1:120" ht="12.75" x14ac:dyDescent="0.25"/>
    <row r="7" spans="1:120" ht="12.75" x14ac:dyDescent="0.25"/>
    <row r="8" spans="1:120" ht="12.75" x14ac:dyDescent="0.25"/>
    <row r="9" spans="1:120" ht="12.75" x14ac:dyDescent="0.25"/>
    <row r="10" spans="1:120" ht="12.75" x14ac:dyDescent="0.25"/>
    <row r="11" spans="1:120" ht="12.75" x14ac:dyDescent="0.25"/>
    <row r="12" spans="1:120" ht="12.75" x14ac:dyDescent="0.25"/>
    <row r="13" spans="1:120" ht="12.75" x14ac:dyDescent="0.25"/>
    <row r="14" spans="1:120" ht="12.75" x14ac:dyDescent="0.25"/>
    <row r="15" spans="1:120" ht="12.75" x14ac:dyDescent="0.25"/>
    <row r="16" spans="1:120" ht="12.75" x14ac:dyDescent="0.25">
      <c r="DP16" s="259"/>
    </row>
    <row r="17" spans="119:120" ht="12.75" x14ac:dyDescent="0.25">
      <c r="DP17" s="259"/>
    </row>
    <row r="18" spans="119:120" ht="12.75" x14ac:dyDescent="0.25"/>
    <row r="19" spans="119:120" ht="12.75" x14ac:dyDescent="0.25"/>
    <row r="20" spans="119:120" ht="12.75" x14ac:dyDescent="0.25">
      <c r="DO20" s="259"/>
      <c r="DP20" s="259"/>
    </row>
    <row r="21" spans="119:120" ht="12.75" x14ac:dyDescent="0.25">
      <c r="DP21" s="259"/>
    </row>
    <row r="22" spans="119:120" ht="12.75" x14ac:dyDescent="0.25"/>
    <row r="23" spans="119:120" ht="12.75" x14ac:dyDescent="0.25">
      <c r="DO23" s="259"/>
      <c r="DP23" s="259"/>
    </row>
    <row r="24" spans="119:120" ht="12.75" x14ac:dyDescent="0.25">
      <c r="DP24" s="259"/>
    </row>
    <row r="25" spans="119:120" ht="12.75" x14ac:dyDescent="0.25">
      <c r="DP25" s="259"/>
    </row>
    <row r="26" spans="119:120" ht="12.75" x14ac:dyDescent="0.25">
      <c r="DO26" s="259"/>
      <c r="DP26" s="259"/>
    </row>
    <row r="27" spans="119:120" ht="12.75" x14ac:dyDescent="0.25"/>
    <row r="28" spans="119:120" ht="12.75" x14ac:dyDescent="0.25">
      <c r="DO28" s="259"/>
      <c r="DP28" s="259"/>
    </row>
    <row r="29" spans="119:120" ht="12.75" x14ac:dyDescent="0.25">
      <c r="DP29" s="259"/>
    </row>
    <row r="30" spans="119:120" ht="12.75" x14ac:dyDescent="0.25"/>
    <row r="31" spans="119:120" ht="12.75" x14ac:dyDescent="0.25">
      <c r="DO31" s="259"/>
      <c r="DP31" s="259"/>
    </row>
    <row r="32" spans="119:120" ht="12.75" x14ac:dyDescent="0.25"/>
    <row r="33" spans="98:120" ht="12.75" x14ac:dyDescent="0.25">
      <c r="DO33" s="259"/>
      <c r="DP33" s="259"/>
    </row>
    <row r="34" spans="98:120" ht="12.75" x14ac:dyDescent="0.25">
      <c r="DM34" s="259"/>
    </row>
    <row r="35" spans="98:120" ht="12.75" x14ac:dyDescent="0.25">
      <c r="CT35" s="259"/>
      <c r="CU35" s="259"/>
      <c r="CV35" s="259"/>
      <c r="CY35" s="259"/>
      <c r="CZ35" s="259"/>
      <c r="DA35" s="259"/>
      <c r="DD35" s="259"/>
      <c r="DE35" s="259"/>
      <c r="DF35" s="259"/>
      <c r="DI35" s="259"/>
      <c r="DJ35" s="259"/>
      <c r="DK35" s="259"/>
      <c r="DM35" s="259"/>
      <c r="DN35" s="259"/>
      <c r="DO35" s="259"/>
      <c r="DP35" s="259"/>
    </row>
    <row r="36" spans="98:120" ht="12.75" x14ac:dyDescent="0.25"/>
    <row r="37" spans="98:120" ht="12.75" x14ac:dyDescent="0.25">
      <c r="CW37" s="259"/>
      <c r="DB37" s="259"/>
      <c r="DG37" s="259"/>
      <c r="DL37" s="259"/>
      <c r="DP37" s="259"/>
    </row>
    <row r="38" spans="98:120" ht="12.75" x14ac:dyDescent="0.25">
      <c r="CT38" s="259"/>
      <c r="CU38" s="259"/>
      <c r="CV38" s="259"/>
      <c r="CW38" s="259"/>
      <c r="CY38" s="259"/>
      <c r="CZ38" s="259"/>
      <c r="DA38" s="259"/>
      <c r="DB38" s="259"/>
      <c r="DD38" s="259"/>
      <c r="DE38" s="259"/>
      <c r="DF38" s="259"/>
      <c r="DG38" s="259"/>
      <c r="DI38" s="259"/>
      <c r="DJ38" s="259"/>
      <c r="DK38" s="259"/>
      <c r="DL38" s="259"/>
      <c r="DN38" s="259"/>
      <c r="DO38" s="259"/>
      <c r="DP38" s="259"/>
    </row>
    <row r="39" spans="98:120" ht="12.75" x14ac:dyDescent="0.25"/>
    <row r="40" spans="98:120" ht="12.75" x14ac:dyDescent="0.25"/>
    <row r="41" spans="98:120" ht="12.75" x14ac:dyDescent="0.25"/>
    <row r="42" spans="98:120" ht="12.75" x14ac:dyDescent="0.25"/>
    <row r="43" spans="98:120" ht="12.75" x14ac:dyDescent="0.25"/>
    <row r="44" spans="98:120" ht="12.75" x14ac:dyDescent="0.25"/>
    <row r="45" spans="98:120" ht="12.75" x14ac:dyDescent="0.25"/>
    <row r="46" spans="98:120" ht="12.75" x14ac:dyDescent="0.25"/>
    <row r="47" spans="98:120" ht="12.75" x14ac:dyDescent="0.25"/>
    <row r="48" spans="98:120" ht="12.75" x14ac:dyDescent="0.25"/>
    <row r="49" spans="22:120" ht="12.75" x14ac:dyDescent="0.25">
      <c r="DN49" s="259"/>
      <c r="DO49" s="259"/>
      <c r="DP49" s="259"/>
    </row>
    <row r="50" spans="22:120" ht="12.75" x14ac:dyDescent="0.25"/>
    <row r="51" spans="22:120" ht="12.75" x14ac:dyDescent="0.25"/>
    <row r="52" spans="22:120" ht="12.75" x14ac:dyDescent="0.25"/>
    <row r="53" spans="22:120" ht="12.75" x14ac:dyDescent="0.25"/>
    <row r="54" spans="22:120" ht="12.75" x14ac:dyDescent="0.25"/>
    <row r="55" spans="22:120" ht="12.75" x14ac:dyDescent="0.25"/>
    <row r="56" spans="22:120" ht="12.75" x14ac:dyDescent="0.25"/>
    <row r="57" spans="22:120" ht="12.75" x14ac:dyDescent="0.25"/>
    <row r="58" spans="22:120" ht="12.75" x14ac:dyDescent="0.25"/>
    <row r="59" spans="22:120" ht="12.75" x14ac:dyDescent="0.25"/>
    <row r="60" spans="22:120" ht="12.75" x14ac:dyDescent="0.25"/>
    <row r="61" spans="22:120" ht="12.75" x14ac:dyDescent="0.25"/>
    <row r="62" spans="22:120" ht="12.75" x14ac:dyDescent="0.25"/>
    <row r="63" spans="22:120" ht="12.75" x14ac:dyDescent="0.25">
      <c r="W63" s="259"/>
      <c r="CS63" s="259"/>
      <c r="CX63" s="259"/>
      <c r="DC63" s="259"/>
      <c r="DH63" s="259"/>
    </row>
    <row r="64" spans="22:120" ht="12.75" x14ac:dyDescent="0.25">
      <c r="V64" s="259"/>
    </row>
    <row r="65" spans="15:120" ht="12.75" x14ac:dyDescent="0.2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ht="12.75" x14ac:dyDescent="0.25">
      <c r="Q66" s="259"/>
      <c r="S66" s="259"/>
      <c r="U66" s="259"/>
      <c r="DM66" s="259"/>
    </row>
    <row r="67" spans="15:120" ht="12.75" x14ac:dyDescent="0.2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ht="12.75" x14ac:dyDescent="0.25"/>
    <row r="69" spans="15:120" ht="12.75" x14ac:dyDescent="0.25"/>
    <row r="70" spans="15:120" ht="12.75" x14ac:dyDescent="0.25"/>
    <row r="71" spans="15:120" ht="12.75" x14ac:dyDescent="0.25"/>
    <row r="72" spans="15:120" ht="12.75" x14ac:dyDescent="0.25">
      <c r="DP72" s="259"/>
    </row>
    <row r="73" spans="15:120" ht="12.75" x14ac:dyDescent="0.25">
      <c r="DP73" s="259"/>
    </row>
    <row r="74" spans="15:120" ht="12.75" x14ac:dyDescent="0.25"/>
    <row r="75" spans="15:120" ht="12.75" x14ac:dyDescent="0.25"/>
    <row r="76" spans="15:120" ht="12.75" x14ac:dyDescent="0.25"/>
    <row r="77" spans="15:120" ht="12.75" x14ac:dyDescent="0.25"/>
    <row r="78" spans="15:120" ht="12.75" x14ac:dyDescent="0.25"/>
    <row r="79" spans="15:120" ht="12.75" x14ac:dyDescent="0.25"/>
    <row r="80" spans="15:120" ht="12.75" x14ac:dyDescent="0.25"/>
    <row r="81" spans="97:112" ht="12.75" x14ac:dyDescent="0.25"/>
    <row r="82" spans="97:112" ht="12.75" x14ac:dyDescent="0.25"/>
    <row r="83" spans="97:112" ht="12.75" x14ac:dyDescent="0.25"/>
    <row r="84" spans="97:112" ht="12.75" x14ac:dyDescent="0.25"/>
    <row r="85" spans="97:112" ht="12.75" x14ac:dyDescent="0.25"/>
    <row r="86" spans="97:112" ht="12.75" x14ac:dyDescent="0.25"/>
    <row r="87" spans="97:112" ht="12.75" x14ac:dyDescent="0.25"/>
    <row r="88" spans="97:112" ht="12.75" x14ac:dyDescent="0.25"/>
    <row r="89" spans="97:112" ht="12.75" x14ac:dyDescent="0.25"/>
    <row r="90" spans="97:112" ht="12.75" x14ac:dyDescent="0.25"/>
    <row r="91" spans="97:112" ht="12.75" x14ac:dyDescent="0.25"/>
    <row r="92" spans="97:112" ht="12.75" x14ac:dyDescent="0.25"/>
    <row r="93" spans="97:112" ht="12.75" x14ac:dyDescent="0.25"/>
    <row r="94" spans="97:112" ht="12.75" x14ac:dyDescent="0.25"/>
    <row r="95" spans="97:112" ht="12.75" x14ac:dyDescent="0.25"/>
    <row r="96" spans="97:112" ht="12.75" x14ac:dyDescent="0.25">
      <c r="CS96" s="259"/>
      <c r="CX96" s="259"/>
      <c r="DC96" s="259"/>
      <c r="DH96" s="259"/>
    </row>
    <row r="97" spans="24:120" ht="12.75" x14ac:dyDescent="0.25">
      <c r="CS97" s="259"/>
      <c r="CX97" s="259"/>
      <c r="DC97" s="259"/>
      <c r="DH97" s="259"/>
      <c r="DP97" s="260" t="s">
        <v>495</v>
      </c>
    </row>
    <row r="98" spans="24:120" ht="12.75" hidden="1" x14ac:dyDescent="0.25">
      <c r="CS98" s="259"/>
      <c r="CX98" s="259"/>
      <c r="DC98" s="259"/>
      <c r="DH98" s="259"/>
    </row>
    <row r="99" spans="24:120" ht="12.75" hidden="1" x14ac:dyDescent="0.25">
      <c r="CS99" s="259"/>
      <c r="CX99" s="259"/>
      <c r="DC99" s="259"/>
      <c r="DH99" s="259"/>
    </row>
    <row r="101" spans="24:120" ht="12" hidden="1" customHeight="1" x14ac:dyDescent="0.2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25">
      <c r="CU102" s="259"/>
      <c r="CZ102" s="259"/>
      <c r="DE102" s="259"/>
      <c r="DJ102" s="259"/>
      <c r="DM102" s="259"/>
    </row>
    <row r="103" spans="24:120" ht="12.75" hidden="1" x14ac:dyDescent="0.25">
      <c r="CT103" s="259"/>
      <c r="CV103" s="259"/>
      <c r="CW103" s="259"/>
      <c r="CY103" s="259"/>
      <c r="DA103" s="259"/>
      <c r="DB103" s="259"/>
      <c r="DD103" s="259"/>
      <c r="DF103" s="259"/>
      <c r="DG103" s="259"/>
      <c r="DI103" s="259"/>
      <c r="DK103" s="259"/>
      <c r="DL103" s="259"/>
      <c r="DM103" s="259"/>
      <c r="DN103" s="259"/>
      <c r="DO103" s="259"/>
      <c r="DP103" s="259"/>
    </row>
    <row r="104" spans="24:120" ht="12.75" hidden="1" x14ac:dyDescent="0.25">
      <c r="CV104" s="259"/>
      <c r="CW104" s="259"/>
      <c r="DA104" s="259"/>
      <c r="DB104" s="259"/>
      <c r="DF104" s="259"/>
      <c r="DG104" s="259"/>
      <c r="DK104" s="259"/>
      <c r="DL104" s="259"/>
      <c r="DN104" s="259"/>
      <c r="DO104" s="259"/>
      <c r="DP104" s="259"/>
    </row>
    <row r="105" spans="24:120" ht="12.75" hidden="1" customHeight="1" x14ac:dyDescent="0.25"/>
  </sheetData>
  <sheetProtection algorithmName="SHA-512" hashValue="q9zXUAipj5mHz9NnjjZwrdB+fDro+Cwjda9VKtw1emMiM/NVBDPJL2NcJDWByuKWgmGcJr2eTKJvK+l0MlhBHA==" saltValue="II5pmiJjzcgqAKBTGuLPr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60" zoomScaleNormal="60" zoomScaleSheetLayoutView="55" workbookViewId="0"/>
  </sheetViews>
  <sheetFormatPr defaultColWidth="0" defaultRowHeight="13.5" customHeight="1" zeroHeight="1" x14ac:dyDescent="0.25"/>
  <cols>
    <col min="1" max="116" width="2.6640625" style="260" customWidth="1"/>
    <col min="117" max="16384" width="9" style="259" hidden="1"/>
  </cols>
  <sheetData>
    <row r="1" spans="2:116" ht="12.75" x14ac:dyDescent="0.2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ht="12.75" x14ac:dyDescent="0.25"/>
    <row r="3" spans="2:116" ht="12.75" x14ac:dyDescent="0.25"/>
    <row r="4" spans="2:116" ht="12.75" x14ac:dyDescent="0.2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ht="12.75" x14ac:dyDescent="0.2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ht="12.75" x14ac:dyDescent="0.25"/>
    <row r="7" spans="2:116" ht="12.75" x14ac:dyDescent="0.25"/>
    <row r="8" spans="2:116" ht="12.75" x14ac:dyDescent="0.25"/>
    <row r="9" spans="2:116" ht="12.75" x14ac:dyDescent="0.25"/>
    <row r="10" spans="2:116" ht="12.75" x14ac:dyDescent="0.25"/>
    <row r="11" spans="2:116" ht="12.75" x14ac:dyDescent="0.25"/>
    <row r="12" spans="2:116" ht="12.75" x14ac:dyDescent="0.25"/>
    <row r="13" spans="2:116" ht="12.75" x14ac:dyDescent="0.25"/>
    <row r="14" spans="2:116" ht="12.75" x14ac:dyDescent="0.25"/>
    <row r="15" spans="2:116" ht="12.75" x14ac:dyDescent="0.25"/>
    <row r="16" spans="2:116" ht="12.75" x14ac:dyDescent="0.25"/>
    <row r="17" spans="9:116" ht="12.75" x14ac:dyDescent="0.25"/>
    <row r="18" spans="9:116" ht="12.75" x14ac:dyDescent="0.2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ht="12.75" x14ac:dyDescent="0.25"/>
    <row r="20" spans="9:116" ht="12.75" x14ac:dyDescent="0.25"/>
    <row r="21" spans="9:116" ht="12.75" x14ac:dyDescent="0.25">
      <c r="DL21" s="259"/>
    </row>
    <row r="22" spans="9:116" ht="12.75" x14ac:dyDescent="0.25">
      <c r="DI22" s="259"/>
      <c r="DJ22" s="259"/>
      <c r="DK22" s="259"/>
      <c r="DL22" s="259"/>
    </row>
    <row r="23" spans="9:116" ht="12.75" x14ac:dyDescent="0.25">
      <c r="CY23" s="259"/>
      <c r="CZ23" s="259"/>
      <c r="DA23" s="259"/>
      <c r="DB23" s="259"/>
      <c r="DC23" s="259"/>
      <c r="DD23" s="259"/>
      <c r="DE23" s="259"/>
      <c r="DF23" s="259"/>
      <c r="DG23" s="259"/>
      <c r="DH23" s="259"/>
      <c r="DI23" s="259"/>
      <c r="DJ23" s="259"/>
      <c r="DK23" s="259"/>
      <c r="DL23" s="259"/>
    </row>
    <row r="24" spans="9:116" ht="12.75" x14ac:dyDescent="0.25"/>
    <row r="25" spans="9:116" ht="12.75" x14ac:dyDescent="0.25"/>
    <row r="26" spans="9:116" ht="12.75" x14ac:dyDescent="0.25"/>
    <row r="27" spans="9:116" ht="12.75" x14ac:dyDescent="0.25"/>
    <row r="28" spans="9:116" ht="12.75" x14ac:dyDescent="0.25"/>
    <row r="29" spans="9:116" ht="12.75" x14ac:dyDescent="0.25"/>
    <row r="30" spans="9:116" ht="12.75" x14ac:dyDescent="0.25"/>
    <row r="31" spans="9:116" ht="12.75" x14ac:dyDescent="0.25"/>
    <row r="32" spans="9:116" ht="12.75" x14ac:dyDescent="0.25"/>
    <row r="33" spans="15:116" ht="12.75" x14ac:dyDescent="0.25"/>
    <row r="34" spans="15:116" ht="12.75" x14ac:dyDescent="0.25"/>
    <row r="35" spans="15:116" ht="12.75" x14ac:dyDescent="0.25">
      <c r="CZ35" s="259"/>
      <c r="DA35" s="259"/>
      <c r="DB35" s="259"/>
      <c r="DC35" s="259"/>
      <c r="DD35" s="259"/>
      <c r="DE35" s="259"/>
      <c r="DF35" s="259"/>
      <c r="DG35" s="259"/>
      <c r="DH35" s="259"/>
      <c r="DI35" s="259"/>
      <c r="DJ35" s="259"/>
      <c r="DK35" s="259"/>
      <c r="DL35" s="259"/>
    </row>
    <row r="36" spans="15:116" ht="12.75" x14ac:dyDescent="0.25"/>
    <row r="37" spans="15:116" ht="12.75" x14ac:dyDescent="0.25">
      <c r="DL37" s="259"/>
    </row>
    <row r="38" spans="15:116" ht="12.75" x14ac:dyDescent="0.25">
      <c r="DI38" s="259"/>
      <c r="DJ38" s="259"/>
      <c r="DK38" s="259"/>
      <c r="DL38" s="259"/>
    </row>
    <row r="39" spans="15:116" ht="12.75" x14ac:dyDescent="0.25"/>
    <row r="40" spans="15:116" ht="12.75" x14ac:dyDescent="0.25"/>
    <row r="41" spans="15:116" ht="12.75" x14ac:dyDescent="0.25"/>
    <row r="42" spans="15:116" ht="12.75" x14ac:dyDescent="0.25"/>
    <row r="43" spans="15:116" ht="12.75" x14ac:dyDescent="0.2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ht="12.75" x14ac:dyDescent="0.25">
      <c r="DL44" s="259"/>
    </row>
    <row r="45" spans="15:116" ht="12.75" x14ac:dyDescent="0.25"/>
    <row r="46" spans="15:116" ht="12.75" x14ac:dyDescent="0.25">
      <c r="DA46" s="259"/>
      <c r="DB46" s="259"/>
      <c r="DC46" s="259"/>
      <c r="DD46" s="259"/>
      <c r="DE46" s="259"/>
      <c r="DF46" s="259"/>
      <c r="DG46" s="259"/>
      <c r="DH46" s="259"/>
      <c r="DI46" s="259"/>
      <c r="DJ46" s="259"/>
      <c r="DK46" s="259"/>
      <c r="DL46" s="259"/>
    </row>
    <row r="47" spans="15:116" ht="12.75" x14ac:dyDescent="0.25"/>
    <row r="48" spans="15:116" ht="12.75" x14ac:dyDescent="0.25"/>
    <row r="49" spans="104:116" ht="12.75" x14ac:dyDescent="0.25"/>
    <row r="50" spans="104:116" ht="12.75" x14ac:dyDescent="0.25">
      <c r="CZ50" s="259"/>
      <c r="DA50" s="259"/>
      <c r="DB50" s="259"/>
      <c r="DC50" s="259"/>
      <c r="DD50" s="259"/>
      <c r="DE50" s="259"/>
      <c r="DF50" s="259"/>
      <c r="DG50" s="259"/>
      <c r="DH50" s="259"/>
      <c r="DI50" s="259"/>
      <c r="DJ50" s="259"/>
      <c r="DK50" s="259"/>
      <c r="DL50" s="259"/>
    </row>
    <row r="51" spans="104:116" ht="12.75" x14ac:dyDescent="0.25"/>
    <row r="52" spans="104:116" ht="12.75" x14ac:dyDescent="0.25"/>
    <row r="53" spans="104:116" ht="12.75" x14ac:dyDescent="0.25">
      <c r="DL53" s="259"/>
    </row>
    <row r="54" spans="104:116" ht="12.75" x14ac:dyDescent="0.25"/>
    <row r="55" spans="104:116" ht="12.75" x14ac:dyDescent="0.25"/>
    <row r="56" spans="104:116" ht="12.75" x14ac:dyDescent="0.25"/>
    <row r="57" spans="104:116" ht="12.75" x14ac:dyDescent="0.25"/>
    <row r="58" spans="104:116" ht="12.75" x14ac:dyDescent="0.25"/>
    <row r="59" spans="104:116" ht="12.75" x14ac:dyDescent="0.25"/>
    <row r="60" spans="104:116" ht="12.75" x14ac:dyDescent="0.25"/>
    <row r="61" spans="104:116" ht="12.75" x14ac:dyDescent="0.25"/>
    <row r="62" spans="104:116" ht="12.75" x14ac:dyDescent="0.25"/>
    <row r="63" spans="104:116" ht="12.75" x14ac:dyDescent="0.25"/>
    <row r="64" spans="104:116" ht="12.75" x14ac:dyDescent="0.25"/>
    <row r="65" spans="107:116" ht="12.75" x14ac:dyDescent="0.25"/>
    <row r="66" spans="107:116" ht="12.75" x14ac:dyDescent="0.25"/>
    <row r="67" spans="107:116" ht="12.75" x14ac:dyDescent="0.25">
      <c r="DC67" s="259"/>
      <c r="DD67" s="259"/>
      <c r="DE67" s="259"/>
      <c r="DF67" s="259"/>
      <c r="DG67" s="259"/>
      <c r="DH67" s="259"/>
      <c r="DI67" s="259"/>
      <c r="DJ67" s="259"/>
      <c r="DK67" s="259"/>
      <c r="DL67" s="259"/>
    </row>
    <row r="68" spans="107:116" ht="12.75" x14ac:dyDescent="0.25"/>
    <row r="69" spans="107:116" ht="12.75" x14ac:dyDescent="0.25"/>
    <row r="70" spans="107:116" ht="12.75" x14ac:dyDescent="0.25"/>
    <row r="71" spans="107:116" ht="12.75" x14ac:dyDescent="0.25"/>
    <row r="72" spans="107:116" ht="12.75" x14ac:dyDescent="0.25"/>
    <row r="73" spans="107:116" ht="12.75" x14ac:dyDescent="0.25"/>
    <row r="74" spans="107:116" ht="12.75" x14ac:dyDescent="0.25"/>
    <row r="75" spans="107:116" ht="12.75" x14ac:dyDescent="0.25"/>
    <row r="76" spans="107:116" ht="12.75" x14ac:dyDescent="0.25"/>
    <row r="77" spans="107:116" ht="12.75" x14ac:dyDescent="0.25"/>
    <row r="78" spans="107:116" ht="12.75" x14ac:dyDescent="0.25"/>
    <row r="79" spans="107:116" ht="12.75" x14ac:dyDescent="0.25"/>
    <row r="80" spans="107:116" ht="12.75" x14ac:dyDescent="0.25"/>
    <row r="81" ht="12.75" x14ac:dyDescent="0.25"/>
    <row r="82" ht="12.75" x14ac:dyDescent="0.25"/>
    <row r="83" ht="12.75" x14ac:dyDescent="0.25"/>
    <row r="84" ht="12.75" x14ac:dyDescent="0.25"/>
    <row r="85" ht="12.75" x14ac:dyDescent="0.25"/>
    <row r="86" ht="12.75" x14ac:dyDescent="0.25"/>
    <row r="87" ht="12.75" x14ac:dyDescent="0.25"/>
    <row r="88" ht="12.75" x14ac:dyDescent="0.25"/>
    <row r="89" ht="12.75" x14ac:dyDescent="0.25"/>
  </sheetData>
  <sheetProtection algorithmName="SHA-512" hashValue="zWBSu0AfKPDt1e/rgbUpGDxAu8DTb+Cs314wqlA21o1NZPR7GNlYTuQRJ5q9zxXPyUvvpgSUCd75DA8HU5DBeA==" saltValue="Ehn45P6TluI9OiZomEMZHw=="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25"/>
  <cols>
    <col min="1" max="36" width="2.46484375" style="261" customWidth="1"/>
    <col min="37" max="44" width="17" style="261" customWidth="1"/>
    <col min="45" max="45" width="6.1328125" style="268" customWidth="1"/>
    <col min="46" max="46" width="3" style="266" customWidth="1"/>
    <col min="47" max="47" width="19.1328125" style="261" hidden="1" customWidth="1"/>
    <col min="48" max="52" width="12.6640625" style="261" hidden="1" customWidth="1"/>
    <col min="53" max="16384" width="8.6640625" style="261" hidden="1"/>
  </cols>
  <sheetData>
    <row r="1" spans="1:46" ht="12.75" x14ac:dyDescent="0.25">
      <c r="AS1" s="262"/>
      <c r="AT1" s="262"/>
    </row>
    <row r="2" spans="1:46" ht="12.75" x14ac:dyDescent="0.25">
      <c r="AS2" s="262"/>
      <c r="AT2" s="262"/>
    </row>
    <row r="3" spans="1:46" ht="12.75" x14ac:dyDescent="0.25">
      <c r="AS3" s="262"/>
      <c r="AT3" s="262"/>
    </row>
    <row r="4" spans="1:46" ht="12.75" x14ac:dyDescent="0.25">
      <c r="AS4" s="262"/>
      <c r="AT4" s="262"/>
    </row>
    <row r="5" spans="1:46" ht="16.149999999999999" x14ac:dyDescent="0.25">
      <c r="A5" s="263" t="s">
        <v>496</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ht="12.75" x14ac:dyDescent="0.2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497</v>
      </c>
      <c r="AL6" s="267"/>
      <c r="AM6" s="267"/>
      <c r="AN6" s="267"/>
      <c r="AO6" s="262"/>
      <c r="AP6" s="262"/>
      <c r="AQ6" s="262"/>
      <c r="AR6" s="262"/>
    </row>
    <row r="7" spans="1:46" ht="13.5" customHeight="1" x14ac:dyDescent="0.2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28" t="s">
        <v>498</v>
      </c>
      <c r="AP7" s="272"/>
      <c r="AQ7" s="273" t="s">
        <v>499</v>
      </c>
      <c r="AR7" s="274"/>
    </row>
    <row r="8" spans="1:46" ht="12.75" x14ac:dyDescent="0.2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29"/>
      <c r="AP8" s="278" t="s">
        <v>500</v>
      </c>
      <c r="AQ8" s="279" t="s">
        <v>501</v>
      </c>
      <c r="AR8" s="280" t="s">
        <v>502</v>
      </c>
    </row>
    <row r="9" spans="1:46" ht="12.75" x14ac:dyDescent="0.2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40" t="s">
        <v>503</v>
      </c>
      <c r="AL9" s="1141"/>
      <c r="AM9" s="1141"/>
      <c r="AN9" s="1142"/>
      <c r="AO9" s="281">
        <v>625323</v>
      </c>
      <c r="AP9" s="281">
        <v>84287</v>
      </c>
      <c r="AQ9" s="282">
        <v>166998</v>
      </c>
      <c r="AR9" s="283">
        <v>-49.5</v>
      </c>
    </row>
    <row r="10" spans="1:46" ht="13.5" customHeight="1" x14ac:dyDescent="0.2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40" t="s">
        <v>504</v>
      </c>
      <c r="AL10" s="1141"/>
      <c r="AM10" s="1141"/>
      <c r="AN10" s="1142"/>
      <c r="AO10" s="284">
        <v>129155</v>
      </c>
      <c r="AP10" s="284">
        <v>17409</v>
      </c>
      <c r="AQ10" s="285">
        <v>26170</v>
      </c>
      <c r="AR10" s="286">
        <v>-33.5</v>
      </c>
    </row>
    <row r="11" spans="1:46" ht="13.5" customHeight="1" x14ac:dyDescent="0.2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40" t="s">
        <v>505</v>
      </c>
      <c r="AL11" s="1141"/>
      <c r="AM11" s="1141"/>
      <c r="AN11" s="1142"/>
      <c r="AO11" s="284" t="s">
        <v>506</v>
      </c>
      <c r="AP11" s="284" t="s">
        <v>506</v>
      </c>
      <c r="AQ11" s="285">
        <v>5047</v>
      </c>
      <c r="AR11" s="286" t="s">
        <v>506</v>
      </c>
    </row>
    <row r="12" spans="1:46" ht="13.5" customHeight="1" x14ac:dyDescent="0.2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40" t="s">
        <v>507</v>
      </c>
      <c r="AL12" s="1141"/>
      <c r="AM12" s="1141"/>
      <c r="AN12" s="1142"/>
      <c r="AO12" s="284" t="s">
        <v>506</v>
      </c>
      <c r="AP12" s="284" t="s">
        <v>506</v>
      </c>
      <c r="AQ12" s="285" t="s">
        <v>506</v>
      </c>
      <c r="AR12" s="286" t="s">
        <v>506</v>
      </c>
    </row>
    <row r="13" spans="1:46" ht="13.5" customHeight="1" x14ac:dyDescent="0.2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40" t="s">
        <v>508</v>
      </c>
      <c r="AL13" s="1141"/>
      <c r="AM13" s="1141"/>
      <c r="AN13" s="1142"/>
      <c r="AO13" s="284">
        <v>37034</v>
      </c>
      <c r="AP13" s="284">
        <v>4992</v>
      </c>
      <c r="AQ13" s="285">
        <v>6466</v>
      </c>
      <c r="AR13" s="286">
        <v>-22.8</v>
      </c>
    </row>
    <row r="14" spans="1:46" ht="13.5" customHeight="1" x14ac:dyDescent="0.2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40" t="s">
        <v>509</v>
      </c>
      <c r="AL14" s="1141"/>
      <c r="AM14" s="1141"/>
      <c r="AN14" s="1142"/>
      <c r="AO14" s="284">
        <v>4135</v>
      </c>
      <c r="AP14" s="284">
        <v>557</v>
      </c>
      <c r="AQ14" s="285">
        <v>3589</v>
      </c>
      <c r="AR14" s="286">
        <v>-84.5</v>
      </c>
    </row>
    <row r="15" spans="1:46" ht="13.5" customHeight="1" x14ac:dyDescent="0.2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43" t="s">
        <v>510</v>
      </c>
      <c r="AL15" s="1144"/>
      <c r="AM15" s="1144"/>
      <c r="AN15" s="1145"/>
      <c r="AO15" s="284">
        <v>-44164</v>
      </c>
      <c r="AP15" s="284">
        <v>-5953</v>
      </c>
      <c r="AQ15" s="285">
        <v>-12920</v>
      </c>
      <c r="AR15" s="286">
        <v>-53.9</v>
      </c>
    </row>
    <row r="16" spans="1:46" ht="12.75" x14ac:dyDescent="0.2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43" t="s">
        <v>187</v>
      </c>
      <c r="AL16" s="1144"/>
      <c r="AM16" s="1144"/>
      <c r="AN16" s="1145"/>
      <c r="AO16" s="284">
        <v>751483</v>
      </c>
      <c r="AP16" s="284">
        <v>101292</v>
      </c>
      <c r="AQ16" s="285">
        <v>195349</v>
      </c>
      <c r="AR16" s="286">
        <v>-48.1</v>
      </c>
    </row>
    <row r="17" spans="1:46" ht="12.75" x14ac:dyDescent="0.2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ht="12.75" x14ac:dyDescent="0.2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ht="12.75" x14ac:dyDescent="0.2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511</v>
      </c>
      <c r="AL19" s="262"/>
      <c r="AM19" s="262"/>
      <c r="AN19" s="262"/>
      <c r="AO19" s="262"/>
      <c r="AP19" s="262"/>
      <c r="AQ19" s="262"/>
      <c r="AR19" s="262"/>
    </row>
    <row r="20" spans="1:46" ht="12.75" x14ac:dyDescent="0.2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512</v>
      </c>
      <c r="AP20" s="293" t="s">
        <v>513</v>
      </c>
      <c r="AQ20" s="294" t="s">
        <v>514</v>
      </c>
      <c r="AR20" s="295"/>
    </row>
    <row r="21" spans="1:46" s="301" customFormat="1" ht="12.75" x14ac:dyDescent="0.2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46" t="s">
        <v>515</v>
      </c>
      <c r="AL21" s="1147"/>
      <c r="AM21" s="1147"/>
      <c r="AN21" s="1148"/>
      <c r="AO21" s="297">
        <v>10.65</v>
      </c>
      <c r="AP21" s="298">
        <v>16.600000000000001</v>
      </c>
      <c r="AQ21" s="299">
        <v>-5.95</v>
      </c>
      <c r="AR21" s="267"/>
      <c r="AS21" s="300"/>
      <c r="AT21" s="296"/>
    </row>
    <row r="22" spans="1:46" s="301" customFormat="1" ht="12.75" x14ac:dyDescent="0.2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46" t="s">
        <v>516</v>
      </c>
      <c r="AL22" s="1147"/>
      <c r="AM22" s="1147"/>
      <c r="AN22" s="1148"/>
      <c r="AO22" s="302">
        <v>95</v>
      </c>
      <c r="AP22" s="303">
        <v>95.6</v>
      </c>
      <c r="AQ22" s="304">
        <v>-0.6</v>
      </c>
      <c r="AR22" s="288"/>
      <c r="AS22" s="300"/>
      <c r="AT22" s="296"/>
    </row>
    <row r="23" spans="1:46" s="301" customFormat="1" ht="12.75" x14ac:dyDescent="0.2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ht="12.75" x14ac:dyDescent="0.2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ht="12.75" x14ac:dyDescent="0.2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ht="12.75" x14ac:dyDescent="0.25">
      <c r="A26" s="1139" t="s">
        <v>517</v>
      </c>
      <c r="B26" s="1139"/>
      <c r="C26" s="1139"/>
      <c r="D26" s="1139"/>
      <c r="E26" s="1139"/>
      <c r="F26" s="1139"/>
      <c r="G26" s="1139"/>
      <c r="H26" s="1139"/>
      <c r="I26" s="1139"/>
      <c r="J26" s="1139"/>
      <c r="K26" s="1139"/>
      <c r="L26" s="1139"/>
      <c r="M26" s="1139"/>
      <c r="N26" s="1139"/>
      <c r="O26" s="1139"/>
      <c r="P26" s="1139"/>
      <c r="Q26" s="1139"/>
      <c r="R26" s="1139"/>
      <c r="S26" s="1139"/>
      <c r="T26" s="1139"/>
      <c r="U26" s="1139"/>
      <c r="V26" s="1139"/>
      <c r="W26" s="1139"/>
      <c r="X26" s="1139"/>
      <c r="Y26" s="1139"/>
      <c r="Z26" s="1139"/>
      <c r="AA26" s="1139"/>
      <c r="AB26" s="1139"/>
      <c r="AC26" s="1139"/>
      <c r="AD26" s="1139"/>
      <c r="AE26" s="1139"/>
      <c r="AF26" s="1139"/>
      <c r="AG26" s="1139"/>
      <c r="AH26" s="1139"/>
      <c r="AI26" s="1139"/>
      <c r="AJ26" s="1139"/>
      <c r="AK26" s="1139"/>
      <c r="AL26" s="1139"/>
      <c r="AM26" s="1139"/>
      <c r="AN26" s="1139"/>
      <c r="AO26" s="1139"/>
      <c r="AP26" s="1139"/>
      <c r="AQ26" s="1139"/>
      <c r="AR26" s="1139"/>
      <c r="AS26" s="1139"/>
      <c r="AT26" s="267"/>
    </row>
    <row r="27" spans="1:46" ht="12.75" x14ac:dyDescent="0.25">
      <c r="A27" s="309"/>
      <c r="AO27" s="262"/>
      <c r="AP27" s="262"/>
      <c r="AQ27" s="262"/>
      <c r="AR27" s="262"/>
      <c r="AS27" s="262"/>
      <c r="AT27" s="262"/>
    </row>
    <row r="28" spans="1:46" ht="16.149999999999999" x14ac:dyDescent="0.25">
      <c r="A28" s="263" t="s">
        <v>518</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ht="12.75" x14ac:dyDescent="0.2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519</v>
      </c>
      <c r="AL29" s="267"/>
      <c r="AM29" s="267"/>
      <c r="AN29" s="267"/>
      <c r="AO29" s="262"/>
      <c r="AP29" s="262"/>
      <c r="AQ29" s="262"/>
      <c r="AR29" s="262"/>
      <c r="AS29" s="311"/>
    </row>
    <row r="30" spans="1:46" ht="13.5" customHeight="1" x14ac:dyDescent="0.2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28" t="s">
        <v>498</v>
      </c>
      <c r="AP30" s="272"/>
      <c r="AQ30" s="273" t="s">
        <v>499</v>
      </c>
      <c r="AR30" s="274"/>
    </row>
    <row r="31" spans="1:46" ht="12.75" x14ac:dyDescent="0.2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29"/>
      <c r="AP31" s="278" t="s">
        <v>500</v>
      </c>
      <c r="AQ31" s="279" t="s">
        <v>501</v>
      </c>
      <c r="AR31" s="280" t="s">
        <v>502</v>
      </c>
    </row>
    <row r="32" spans="1:46" ht="27" customHeight="1" x14ac:dyDescent="0.2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30" t="s">
        <v>520</v>
      </c>
      <c r="AL32" s="1131"/>
      <c r="AM32" s="1131"/>
      <c r="AN32" s="1132"/>
      <c r="AO32" s="312">
        <v>414554</v>
      </c>
      <c r="AP32" s="312">
        <v>55877</v>
      </c>
      <c r="AQ32" s="313">
        <v>125145</v>
      </c>
      <c r="AR32" s="314">
        <v>-55.4</v>
      </c>
    </row>
    <row r="33" spans="1:46" ht="13.5" customHeight="1" x14ac:dyDescent="0.2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30" t="s">
        <v>521</v>
      </c>
      <c r="AL33" s="1131"/>
      <c r="AM33" s="1131"/>
      <c r="AN33" s="1132"/>
      <c r="AO33" s="312" t="s">
        <v>506</v>
      </c>
      <c r="AP33" s="312" t="s">
        <v>506</v>
      </c>
      <c r="AQ33" s="313">
        <v>142</v>
      </c>
      <c r="AR33" s="314" t="s">
        <v>506</v>
      </c>
    </row>
    <row r="34" spans="1:46" ht="27" customHeight="1" x14ac:dyDescent="0.2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30" t="s">
        <v>522</v>
      </c>
      <c r="AL34" s="1131"/>
      <c r="AM34" s="1131"/>
      <c r="AN34" s="1132"/>
      <c r="AO34" s="312" t="s">
        <v>506</v>
      </c>
      <c r="AP34" s="312" t="s">
        <v>506</v>
      </c>
      <c r="AQ34" s="313">
        <v>186</v>
      </c>
      <c r="AR34" s="314" t="s">
        <v>506</v>
      </c>
    </row>
    <row r="35" spans="1:46" ht="27" customHeight="1" x14ac:dyDescent="0.2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30" t="s">
        <v>523</v>
      </c>
      <c r="AL35" s="1131"/>
      <c r="AM35" s="1131"/>
      <c r="AN35" s="1132"/>
      <c r="AO35" s="312">
        <v>119469</v>
      </c>
      <c r="AP35" s="312">
        <v>16103</v>
      </c>
      <c r="AQ35" s="313">
        <v>24116</v>
      </c>
      <c r="AR35" s="314">
        <v>-33.200000000000003</v>
      </c>
    </row>
    <row r="36" spans="1:46" ht="27" customHeight="1" x14ac:dyDescent="0.2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30" t="s">
        <v>524</v>
      </c>
      <c r="AL36" s="1131"/>
      <c r="AM36" s="1131"/>
      <c r="AN36" s="1132"/>
      <c r="AO36" s="312">
        <v>21514</v>
      </c>
      <c r="AP36" s="312">
        <v>2900</v>
      </c>
      <c r="AQ36" s="313">
        <v>3945</v>
      </c>
      <c r="AR36" s="314">
        <v>-26.5</v>
      </c>
    </row>
    <row r="37" spans="1:46" ht="13.5" customHeight="1" x14ac:dyDescent="0.2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30" t="s">
        <v>525</v>
      </c>
      <c r="AL37" s="1131"/>
      <c r="AM37" s="1131"/>
      <c r="AN37" s="1132"/>
      <c r="AO37" s="312">
        <v>1535</v>
      </c>
      <c r="AP37" s="312">
        <v>207</v>
      </c>
      <c r="AQ37" s="313">
        <v>817</v>
      </c>
      <c r="AR37" s="314">
        <v>-74.7</v>
      </c>
    </row>
    <row r="38" spans="1:46" ht="27" customHeight="1" x14ac:dyDescent="0.2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3" t="s">
        <v>526</v>
      </c>
      <c r="AL38" s="1134"/>
      <c r="AM38" s="1134"/>
      <c r="AN38" s="1135"/>
      <c r="AO38" s="315" t="s">
        <v>506</v>
      </c>
      <c r="AP38" s="315" t="s">
        <v>506</v>
      </c>
      <c r="AQ38" s="316">
        <v>16</v>
      </c>
      <c r="AR38" s="304" t="s">
        <v>506</v>
      </c>
      <c r="AS38" s="311"/>
    </row>
    <row r="39" spans="1:46" ht="12.75" x14ac:dyDescent="0.2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3" t="s">
        <v>527</v>
      </c>
      <c r="AL39" s="1134"/>
      <c r="AM39" s="1134"/>
      <c r="AN39" s="1135"/>
      <c r="AO39" s="312" t="s">
        <v>506</v>
      </c>
      <c r="AP39" s="312" t="s">
        <v>506</v>
      </c>
      <c r="AQ39" s="313">
        <v>-6780</v>
      </c>
      <c r="AR39" s="314" t="s">
        <v>506</v>
      </c>
      <c r="AS39" s="311"/>
    </row>
    <row r="40" spans="1:46" ht="27" customHeight="1" x14ac:dyDescent="0.2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30" t="s">
        <v>528</v>
      </c>
      <c r="AL40" s="1131"/>
      <c r="AM40" s="1131"/>
      <c r="AN40" s="1132"/>
      <c r="AO40" s="312">
        <v>-311856</v>
      </c>
      <c r="AP40" s="312">
        <v>-42035</v>
      </c>
      <c r="AQ40" s="313">
        <v>-98746</v>
      </c>
      <c r="AR40" s="314">
        <v>-57.4</v>
      </c>
      <c r="AS40" s="311"/>
    </row>
    <row r="41" spans="1:46" ht="12.75" x14ac:dyDescent="0.2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36" t="s">
        <v>298</v>
      </c>
      <c r="AL41" s="1137"/>
      <c r="AM41" s="1137"/>
      <c r="AN41" s="1138"/>
      <c r="AO41" s="312">
        <v>245216</v>
      </c>
      <c r="AP41" s="312">
        <v>33052</v>
      </c>
      <c r="AQ41" s="313">
        <v>48842</v>
      </c>
      <c r="AR41" s="314">
        <v>-32.299999999999997</v>
      </c>
      <c r="AS41" s="311"/>
    </row>
    <row r="42" spans="1:46" ht="12.75" x14ac:dyDescent="0.2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529</v>
      </c>
      <c r="AL42" s="262"/>
      <c r="AM42" s="262"/>
      <c r="AN42" s="262"/>
      <c r="AO42" s="262"/>
      <c r="AP42" s="262"/>
      <c r="AQ42" s="288"/>
      <c r="AR42" s="288"/>
      <c r="AS42" s="311"/>
    </row>
    <row r="43" spans="1:46" ht="12.75" x14ac:dyDescent="0.2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ht="12.75" x14ac:dyDescent="0.2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ht="12.75" x14ac:dyDescent="0.2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ht="12.75" x14ac:dyDescent="0.2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25">
      <c r="A47" s="321" t="s">
        <v>530</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ht="12.75" x14ac:dyDescent="0.2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531</v>
      </c>
      <c r="AL48" s="322"/>
      <c r="AM48" s="322"/>
      <c r="AN48" s="322"/>
      <c r="AO48" s="322"/>
      <c r="AP48" s="322"/>
      <c r="AQ48" s="323"/>
      <c r="AR48" s="322"/>
    </row>
    <row r="49" spans="1:44" ht="13.5" customHeight="1" x14ac:dyDescent="0.2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3" t="s">
        <v>498</v>
      </c>
      <c r="AN49" s="1125" t="s">
        <v>532</v>
      </c>
      <c r="AO49" s="1126"/>
      <c r="AP49" s="1126"/>
      <c r="AQ49" s="1126"/>
      <c r="AR49" s="1127"/>
    </row>
    <row r="50" spans="1:44" ht="12.75" x14ac:dyDescent="0.2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4"/>
      <c r="AN50" s="328" t="s">
        <v>533</v>
      </c>
      <c r="AO50" s="329" t="s">
        <v>534</v>
      </c>
      <c r="AP50" s="330" t="s">
        <v>535</v>
      </c>
      <c r="AQ50" s="331" t="s">
        <v>536</v>
      </c>
      <c r="AR50" s="332" t="s">
        <v>537</v>
      </c>
    </row>
    <row r="51" spans="1:44" ht="12.75" x14ac:dyDescent="0.2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538</v>
      </c>
      <c r="AL51" s="325"/>
      <c r="AM51" s="333">
        <v>614500</v>
      </c>
      <c r="AN51" s="334">
        <v>78042</v>
      </c>
      <c r="AO51" s="335">
        <v>103.8</v>
      </c>
      <c r="AP51" s="336">
        <v>167497</v>
      </c>
      <c r="AQ51" s="337">
        <v>-17.399999999999999</v>
      </c>
      <c r="AR51" s="338">
        <v>121.2</v>
      </c>
    </row>
    <row r="52" spans="1:44" ht="12.75" x14ac:dyDescent="0.2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539</v>
      </c>
      <c r="AM52" s="341">
        <v>570859</v>
      </c>
      <c r="AN52" s="342">
        <v>72499</v>
      </c>
      <c r="AO52" s="343">
        <v>126.7</v>
      </c>
      <c r="AP52" s="344">
        <v>82571</v>
      </c>
      <c r="AQ52" s="345">
        <v>3.6</v>
      </c>
      <c r="AR52" s="346">
        <v>123.1</v>
      </c>
    </row>
    <row r="53" spans="1:44" ht="12.75" x14ac:dyDescent="0.2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540</v>
      </c>
      <c r="AL53" s="325"/>
      <c r="AM53" s="333">
        <v>1050268</v>
      </c>
      <c r="AN53" s="334">
        <v>134875</v>
      </c>
      <c r="AO53" s="335">
        <v>72.8</v>
      </c>
      <c r="AP53" s="336">
        <v>190274</v>
      </c>
      <c r="AQ53" s="337">
        <v>13.6</v>
      </c>
      <c r="AR53" s="338">
        <v>59.2</v>
      </c>
    </row>
    <row r="54" spans="1:44" ht="12.75" x14ac:dyDescent="0.2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539</v>
      </c>
      <c r="AM54" s="341">
        <v>1000815</v>
      </c>
      <c r="AN54" s="342">
        <v>128524</v>
      </c>
      <c r="AO54" s="343">
        <v>77.3</v>
      </c>
      <c r="AP54" s="344">
        <v>88584</v>
      </c>
      <c r="AQ54" s="345">
        <v>7.3</v>
      </c>
      <c r="AR54" s="346">
        <v>70</v>
      </c>
    </row>
    <row r="55" spans="1:44" ht="12.75" x14ac:dyDescent="0.2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541</v>
      </c>
      <c r="AL55" s="325"/>
      <c r="AM55" s="333">
        <v>1345626</v>
      </c>
      <c r="AN55" s="334">
        <v>174779</v>
      </c>
      <c r="AO55" s="335">
        <v>29.6</v>
      </c>
      <c r="AP55" s="336">
        <v>200194</v>
      </c>
      <c r="AQ55" s="337">
        <v>5.2</v>
      </c>
      <c r="AR55" s="338">
        <v>24.4</v>
      </c>
    </row>
    <row r="56" spans="1:44" ht="12.75" x14ac:dyDescent="0.2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539</v>
      </c>
      <c r="AM56" s="341">
        <v>1298962</v>
      </c>
      <c r="AN56" s="342">
        <v>168718</v>
      </c>
      <c r="AO56" s="343">
        <v>31.3</v>
      </c>
      <c r="AP56" s="344">
        <v>106422</v>
      </c>
      <c r="AQ56" s="345">
        <v>20.100000000000001</v>
      </c>
      <c r="AR56" s="346">
        <v>11.2</v>
      </c>
    </row>
    <row r="57" spans="1:44" ht="12.75" x14ac:dyDescent="0.2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542</v>
      </c>
      <c r="AL57" s="325"/>
      <c r="AM57" s="333">
        <v>663145</v>
      </c>
      <c r="AN57" s="334">
        <v>87509</v>
      </c>
      <c r="AO57" s="335">
        <v>-49.9</v>
      </c>
      <c r="AP57" s="336">
        <v>196914</v>
      </c>
      <c r="AQ57" s="337">
        <v>-1.6</v>
      </c>
      <c r="AR57" s="338">
        <v>-48.3</v>
      </c>
    </row>
    <row r="58" spans="1:44" ht="12.75" x14ac:dyDescent="0.2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539</v>
      </c>
      <c r="AM58" s="341">
        <v>545747</v>
      </c>
      <c r="AN58" s="342">
        <v>72017</v>
      </c>
      <c r="AO58" s="343">
        <v>-57.3</v>
      </c>
      <c r="AP58" s="344">
        <v>98966</v>
      </c>
      <c r="AQ58" s="345">
        <v>-7</v>
      </c>
      <c r="AR58" s="346">
        <v>-50.3</v>
      </c>
    </row>
    <row r="59" spans="1:44" ht="12.75" x14ac:dyDescent="0.2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543</v>
      </c>
      <c r="AL59" s="325"/>
      <c r="AM59" s="333">
        <v>209658</v>
      </c>
      <c r="AN59" s="334">
        <v>28260</v>
      </c>
      <c r="AO59" s="335">
        <v>-67.7</v>
      </c>
      <c r="AP59" s="336">
        <v>204757</v>
      </c>
      <c r="AQ59" s="337">
        <v>4</v>
      </c>
      <c r="AR59" s="338">
        <v>-71.7</v>
      </c>
    </row>
    <row r="60" spans="1:44" ht="12.75" x14ac:dyDescent="0.2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539</v>
      </c>
      <c r="AM60" s="341">
        <v>142435</v>
      </c>
      <c r="AN60" s="342">
        <v>19199</v>
      </c>
      <c r="AO60" s="343">
        <v>-73.3</v>
      </c>
      <c r="AP60" s="344">
        <v>106071</v>
      </c>
      <c r="AQ60" s="345">
        <v>7.2</v>
      </c>
      <c r="AR60" s="346">
        <v>-80.5</v>
      </c>
    </row>
    <row r="61" spans="1:44" ht="12.75" x14ac:dyDescent="0.2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544</v>
      </c>
      <c r="AL61" s="347"/>
      <c r="AM61" s="348">
        <v>776639</v>
      </c>
      <c r="AN61" s="349">
        <v>100693</v>
      </c>
      <c r="AO61" s="350">
        <v>17.7</v>
      </c>
      <c r="AP61" s="351">
        <v>191927</v>
      </c>
      <c r="AQ61" s="352">
        <v>0.8</v>
      </c>
      <c r="AR61" s="338">
        <v>16.899999999999999</v>
      </c>
    </row>
    <row r="62" spans="1:44" ht="12.75" x14ac:dyDescent="0.2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539</v>
      </c>
      <c r="AM62" s="341">
        <v>711764</v>
      </c>
      <c r="AN62" s="342">
        <v>92191</v>
      </c>
      <c r="AO62" s="343">
        <v>20.9</v>
      </c>
      <c r="AP62" s="344">
        <v>96523</v>
      </c>
      <c r="AQ62" s="345">
        <v>6.2</v>
      </c>
      <c r="AR62" s="346">
        <v>14.7</v>
      </c>
    </row>
    <row r="63" spans="1:44" ht="12.75" x14ac:dyDescent="0.2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ht="12.75" x14ac:dyDescent="0.2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ht="12.75" x14ac:dyDescent="0.2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ht="12.75" x14ac:dyDescent="0.2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25">
      <c r="AK67" s="262"/>
      <c r="AL67" s="262"/>
      <c r="AM67" s="262"/>
      <c r="AN67" s="262"/>
      <c r="AO67" s="262"/>
      <c r="AP67" s="262"/>
      <c r="AQ67" s="262"/>
      <c r="AR67" s="262"/>
      <c r="AS67" s="262"/>
      <c r="AT67" s="262"/>
    </row>
    <row r="68" spans="1:46" ht="13.5" hidden="1" customHeight="1" x14ac:dyDescent="0.25">
      <c r="AK68" s="262"/>
      <c r="AL68" s="262"/>
      <c r="AM68" s="262"/>
      <c r="AN68" s="262"/>
      <c r="AO68" s="262"/>
      <c r="AP68" s="262"/>
      <c r="AQ68" s="262"/>
      <c r="AR68" s="262"/>
    </row>
    <row r="69" spans="1:46" ht="13.5" hidden="1" customHeight="1" x14ac:dyDescent="0.25">
      <c r="AK69" s="262"/>
      <c r="AL69" s="262"/>
      <c r="AM69" s="262"/>
      <c r="AN69" s="262"/>
      <c r="AO69" s="262"/>
      <c r="AP69" s="262"/>
      <c r="AQ69" s="262"/>
      <c r="AR69" s="262"/>
    </row>
    <row r="70" spans="1:46" ht="12.75" hidden="1" x14ac:dyDescent="0.25">
      <c r="AK70" s="262"/>
      <c r="AL70" s="262"/>
      <c r="AM70" s="262"/>
      <c r="AN70" s="262"/>
      <c r="AO70" s="262"/>
      <c r="AP70" s="262"/>
      <c r="AQ70" s="262"/>
      <c r="AR70" s="262"/>
    </row>
    <row r="71" spans="1:46" ht="12.75" hidden="1" x14ac:dyDescent="0.25">
      <c r="AK71" s="262"/>
      <c r="AL71" s="262"/>
      <c r="AM71" s="262"/>
      <c r="AN71" s="262"/>
      <c r="AO71" s="262"/>
      <c r="AP71" s="262"/>
      <c r="AQ71" s="262"/>
      <c r="AR71" s="262"/>
    </row>
    <row r="72" spans="1:46" ht="12.75" hidden="1" x14ac:dyDescent="0.25">
      <c r="AK72" s="262"/>
      <c r="AL72" s="262"/>
      <c r="AM72" s="262"/>
      <c r="AN72" s="262"/>
      <c r="AO72" s="262"/>
      <c r="AP72" s="262"/>
      <c r="AQ72" s="262"/>
      <c r="AR72" s="262"/>
    </row>
    <row r="73" spans="1:46" ht="12.75" hidden="1" x14ac:dyDescent="0.25">
      <c r="AK73" s="262"/>
      <c r="AL73" s="262"/>
      <c r="AM73" s="262"/>
      <c r="AN73" s="262"/>
      <c r="AO73" s="262"/>
      <c r="AP73" s="262"/>
      <c r="AQ73" s="262"/>
      <c r="AR73" s="262"/>
    </row>
  </sheetData>
  <sheetProtection algorithmName="SHA-512" hashValue="W75k5YVRj4EvhBX66SjGOWiE0HXhIDRveFkBA35s5mKHln2sO/hqkQP4QWS+C0jpEG+QXXHSE8Vz5yQiQRsdXA==" saltValue="VsKWUyjjeD77Sybs4bwyRQ=="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A68" zoomScale="60" zoomScaleNormal="60" zoomScaleSheetLayoutView="55" workbookViewId="0"/>
  </sheetViews>
  <sheetFormatPr defaultColWidth="0" defaultRowHeight="13.5" customHeight="1" zeroHeight="1" x14ac:dyDescent="0.25"/>
  <cols>
    <col min="1" max="125" width="2.46484375" style="260" customWidth="1"/>
    <col min="126" max="16384" width="9" style="259" hidden="1"/>
  </cols>
  <sheetData>
    <row r="1" spans="2:125" ht="13.5" customHeight="1" x14ac:dyDescent="0.2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ht="12.75" x14ac:dyDescent="0.25">
      <c r="B2" s="259"/>
      <c r="DG2" s="259"/>
    </row>
    <row r="3" spans="2:125" ht="12.75" x14ac:dyDescent="0.2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ht="12.75" x14ac:dyDescent="0.25"/>
    <row r="5" spans="2:125" ht="12.75" x14ac:dyDescent="0.25"/>
    <row r="6" spans="2:125" ht="12.75" x14ac:dyDescent="0.25"/>
    <row r="7" spans="2:125" ht="12.75" x14ac:dyDescent="0.25"/>
    <row r="8" spans="2:125" ht="12.75" x14ac:dyDescent="0.25"/>
    <row r="9" spans="2:125" ht="12.75" x14ac:dyDescent="0.25">
      <c r="DU9" s="259"/>
    </row>
    <row r="10" spans="2:125" ht="12.75" x14ac:dyDescent="0.25"/>
    <row r="11" spans="2:125" ht="12.75" x14ac:dyDescent="0.25"/>
    <row r="12" spans="2:125" ht="12.75" x14ac:dyDescent="0.25"/>
    <row r="13" spans="2:125" ht="12.75" x14ac:dyDescent="0.25"/>
    <row r="14" spans="2:125" ht="12.75" x14ac:dyDescent="0.25"/>
    <row r="15" spans="2:125" ht="12.75" x14ac:dyDescent="0.25"/>
    <row r="16" spans="2:125" ht="12.75" x14ac:dyDescent="0.25"/>
    <row r="17" spans="125:125" ht="12.75" x14ac:dyDescent="0.25">
      <c r="DU17" s="259"/>
    </row>
    <row r="18" spans="125:125" ht="12.75" x14ac:dyDescent="0.25"/>
    <row r="19" spans="125:125" ht="12.75" x14ac:dyDescent="0.25"/>
    <row r="20" spans="125:125" ht="12.75" x14ac:dyDescent="0.25">
      <c r="DU20" s="259"/>
    </row>
    <row r="21" spans="125:125" ht="12.75" x14ac:dyDescent="0.25">
      <c r="DU21" s="259"/>
    </row>
    <row r="22" spans="125:125" ht="12.75" x14ac:dyDescent="0.25"/>
    <row r="23" spans="125:125" ht="12.75" x14ac:dyDescent="0.25"/>
    <row r="24" spans="125:125" ht="12.75" x14ac:dyDescent="0.25"/>
    <row r="25" spans="125:125" ht="12.75" x14ac:dyDescent="0.25"/>
    <row r="26" spans="125:125" ht="12.75" x14ac:dyDescent="0.25"/>
    <row r="27" spans="125:125" ht="12.75" x14ac:dyDescent="0.25"/>
    <row r="28" spans="125:125" ht="12.75" x14ac:dyDescent="0.25">
      <c r="DU28" s="259"/>
    </row>
    <row r="29" spans="125:125" ht="12.75" x14ac:dyDescent="0.25"/>
    <row r="30" spans="125:125" ht="12.75" x14ac:dyDescent="0.25"/>
    <row r="31" spans="125:125" ht="12.75" x14ac:dyDescent="0.25"/>
    <row r="32" spans="125:125" ht="12.75" x14ac:dyDescent="0.25"/>
    <row r="33" spans="2:125" ht="12.75" x14ac:dyDescent="0.25">
      <c r="B33" s="259"/>
      <c r="G33" s="259"/>
      <c r="I33" s="259"/>
    </row>
    <row r="34" spans="2:125" ht="12.75" x14ac:dyDescent="0.25">
      <c r="C34" s="259"/>
      <c r="P34" s="259"/>
      <c r="DE34" s="259"/>
      <c r="DH34" s="259"/>
    </row>
    <row r="35" spans="2:125" ht="12.75" x14ac:dyDescent="0.25">
      <c r="D35" s="259"/>
      <c r="E35" s="259"/>
      <c r="DG35" s="259"/>
      <c r="DJ35" s="259"/>
      <c r="DP35" s="259"/>
      <c r="DQ35" s="259"/>
      <c r="DR35" s="259"/>
      <c r="DS35" s="259"/>
      <c r="DT35" s="259"/>
      <c r="DU35" s="259"/>
    </row>
    <row r="36" spans="2:125" ht="12.75" x14ac:dyDescent="0.2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ht="12.75" x14ac:dyDescent="0.25">
      <c r="DU37" s="259"/>
    </row>
    <row r="38" spans="2:125" ht="12.75" x14ac:dyDescent="0.25">
      <c r="DT38" s="259"/>
      <c r="DU38" s="259"/>
    </row>
    <row r="39" spans="2:125" ht="12.75" x14ac:dyDescent="0.25"/>
    <row r="40" spans="2:125" ht="12.75" x14ac:dyDescent="0.25">
      <c r="DH40" s="259"/>
    </row>
    <row r="41" spans="2:125" ht="12.75" x14ac:dyDescent="0.25">
      <c r="DE41" s="259"/>
    </row>
    <row r="42" spans="2:125" ht="12.75" x14ac:dyDescent="0.25">
      <c r="DG42" s="259"/>
      <c r="DJ42" s="259"/>
    </row>
    <row r="43" spans="2:125" ht="12.75" x14ac:dyDescent="0.2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ht="12.75" x14ac:dyDescent="0.25">
      <c r="DU44" s="259"/>
    </row>
    <row r="45" spans="2:125" ht="12.75" x14ac:dyDescent="0.25"/>
    <row r="46" spans="2:125" ht="12.75" x14ac:dyDescent="0.25"/>
    <row r="47" spans="2:125" ht="12.75" x14ac:dyDescent="0.25"/>
    <row r="48" spans="2:125" ht="12.75" x14ac:dyDescent="0.25">
      <c r="DT48" s="259"/>
      <c r="DU48" s="259"/>
    </row>
    <row r="49" spans="120:125" ht="12.75" x14ac:dyDescent="0.25">
      <c r="DU49" s="259"/>
    </row>
    <row r="50" spans="120:125" ht="12.75" x14ac:dyDescent="0.25">
      <c r="DU50" s="259"/>
    </row>
    <row r="51" spans="120:125" ht="12.75" x14ac:dyDescent="0.25">
      <c r="DP51" s="259"/>
      <c r="DQ51" s="259"/>
      <c r="DR51" s="259"/>
      <c r="DS51" s="259"/>
      <c r="DT51" s="259"/>
      <c r="DU51" s="259"/>
    </row>
    <row r="52" spans="120:125" ht="12.75" x14ac:dyDescent="0.25"/>
    <row r="53" spans="120:125" ht="12.75" x14ac:dyDescent="0.25"/>
    <row r="54" spans="120:125" ht="12.75" x14ac:dyDescent="0.25">
      <c r="DU54" s="259"/>
    </row>
    <row r="55" spans="120:125" ht="12.75" x14ac:dyDescent="0.25"/>
    <row r="56" spans="120:125" ht="12.75" x14ac:dyDescent="0.25"/>
    <row r="57" spans="120:125" ht="12.75" x14ac:dyDescent="0.25"/>
    <row r="58" spans="120:125" ht="12.75" x14ac:dyDescent="0.25">
      <c r="DU58" s="259"/>
    </row>
    <row r="59" spans="120:125" ht="12.75" x14ac:dyDescent="0.25"/>
    <row r="60" spans="120:125" ht="12.75" x14ac:dyDescent="0.25"/>
    <row r="61" spans="120:125" ht="12.75" x14ac:dyDescent="0.25"/>
    <row r="62" spans="120:125" ht="12.75" x14ac:dyDescent="0.25"/>
    <row r="63" spans="120:125" ht="12.75" x14ac:dyDescent="0.25">
      <c r="DU63" s="259"/>
    </row>
    <row r="64" spans="120:125" ht="12.75" x14ac:dyDescent="0.25">
      <c r="DT64" s="259"/>
      <c r="DU64" s="259"/>
    </row>
    <row r="65" spans="123:125" ht="12.75" x14ac:dyDescent="0.25"/>
    <row r="66" spans="123:125" ht="12.75" x14ac:dyDescent="0.25"/>
    <row r="67" spans="123:125" ht="12.75" x14ac:dyDescent="0.25"/>
    <row r="68" spans="123:125" ht="12.75" x14ac:dyDescent="0.25"/>
    <row r="69" spans="123:125" ht="12.75" x14ac:dyDescent="0.25">
      <c r="DS69" s="259"/>
      <c r="DT69" s="259"/>
      <c r="DU69" s="259"/>
    </row>
    <row r="70" spans="123:125" ht="12.75" x14ac:dyDescent="0.25"/>
    <row r="71" spans="123:125" ht="12.75" x14ac:dyDescent="0.25"/>
    <row r="72" spans="123:125" ht="12.75" x14ac:dyDescent="0.25"/>
    <row r="73" spans="123:125" ht="12.75" x14ac:dyDescent="0.25"/>
    <row r="74" spans="123:125" ht="12.75" x14ac:dyDescent="0.25"/>
    <row r="75" spans="123:125" ht="12.75" x14ac:dyDescent="0.25"/>
    <row r="76" spans="123:125" ht="12.75" x14ac:dyDescent="0.25"/>
    <row r="77" spans="123:125" ht="12.75" x14ac:dyDescent="0.25"/>
    <row r="78" spans="123:125" ht="12.75" x14ac:dyDescent="0.25"/>
    <row r="79" spans="123:125" ht="12.75" x14ac:dyDescent="0.25"/>
    <row r="80" spans="123:125" ht="12.75" x14ac:dyDescent="0.25"/>
    <row r="81" spans="116:125" ht="12.75" x14ac:dyDescent="0.25"/>
    <row r="82" spans="116:125" ht="12.75" x14ac:dyDescent="0.25">
      <c r="DL82" s="259"/>
    </row>
    <row r="83" spans="116:125" ht="12.75" x14ac:dyDescent="0.25">
      <c r="DM83" s="259"/>
      <c r="DN83" s="259"/>
      <c r="DO83" s="259"/>
      <c r="DP83" s="259"/>
      <c r="DQ83" s="259"/>
      <c r="DR83" s="259"/>
      <c r="DS83" s="259"/>
      <c r="DT83" s="259"/>
      <c r="DU83" s="259"/>
    </row>
    <row r="84" spans="116:125" ht="12.75" x14ac:dyDescent="0.25"/>
    <row r="85" spans="116:125" ht="12.75" x14ac:dyDescent="0.25"/>
    <row r="86" spans="116:125" ht="12.75" x14ac:dyDescent="0.25"/>
    <row r="87" spans="116:125" ht="12.75" x14ac:dyDescent="0.25"/>
    <row r="88" spans="116:125" ht="12.75" x14ac:dyDescent="0.25">
      <c r="DU88" s="259"/>
    </row>
    <row r="89" spans="116:125" ht="12.75" x14ac:dyDescent="0.25"/>
    <row r="90" spans="116:125" ht="12.75" x14ac:dyDescent="0.25"/>
    <row r="91" spans="116:125" ht="12.75" x14ac:dyDescent="0.25"/>
    <row r="92" spans="116:125" ht="13.5" customHeight="1" x14ac:dyDescent="0.25"/>
    <row r="93" spans="116:125" ht="13.5" customHeight="1" x14ac:dyDescent="0.25"/>
    <row r="94" spans="116:125" ht="13.5" customHeight="1" x14ac:dyDescent="0.25">
      <c r="DS94" s="259"/>
      <c r="DT94" s="259"/>
      <c r="DU94" s="259"/>
    </row>
    <row r="95" spans="116:125" ht="13.5" customHeight="1" x14ac:dyDescent="0.25">
      <c r="DU95" s="259"/>
    </row>
    <row r="96" spans="116:125" ht="13.5" customHeight="1" x14ac:dyDescent="0.25"/>
    <row r="97" spans="124:125" ht="13.5" customHeight="1" x14ac:dyDescent="0.25"/>
    <row r="98" spans="124:125" ht="13.5" customHeight="1" x14ac:dyDescent="0.25"/>
    <row r="99" spans="124:125" ht="13.5" customHeight="1" x14ac:dyDescent="0.25"/>
    <row r="100" spans="124:125" ht="13.5" customHeight="1" x14ac:dyDescent="0.25"/>
    <row r="101" spans="124:125" ht="13.5" customHeight="1" x14ac:dyDescent="0.25">
      <c r="DU101" s="259"/>
    </row>
    <row r="102" spans="124:125" ht="13.5" customHeight="1" x14ac:dyDescent="0.25"/>
    <row r="103" spans="124:125" ht="13.5" customHeight="1" x14ac:dyDescent="0.25"/>
    <row r="104" spans="124:125" ht="13.5" customHeight="1" x14ac:dyDescent="0.25">
      <c r="DT104" s="259"/>
      <c r="DU104" s="259"/>
    </row>
    <row r="105" spans="124:125" ht="13.5" customHeight="1" x14ac:dyDescent="0.25"/>
    <row r="106" spans="124:125" ht="13.5" customHeight="1" x14ac:dyDescent="0.25"/>
    <row r="107" spans="124:125" ht="13.5" customHeight="1" x14ac:dyDescent="0.25"/>
    <row r="108" spans="124:125" ht="13.5" customHeight="1" x14ac:dyDescent="0.25"/>
    <row r="109" spans="124:125" ht="13.5" customHeight="1" x14ac:dyDescent="0.25"/>
    <row r="110" spans="124:125" ht="13.5" customHeight="1" x14ac:dyDescent="0.25"/>
    <row r="111" spans="124:125" ht="13.5" customHeight="1" x14ac:dyDescent="0.25"/>
    <row r="112" spans="124:125" ht="13.5" customHeight="1" x14ac:dyDescent="0.25"/>
    <row r="113" spans="125:125" ht="13.5" customHeight="1" x14ac:dyDescent="0.25"/>
    <row r="114" spans="125:125" ht="13.5" customHeight="1" x14ac:dyDescent="0.25"/>
    <row r="115" spans="125:125" ht="13.5" customHeight="1" x14ac:dyDescent="0.25"/>
    <row r="116" spans="125:125" ht="13.5" customHeight="1" x14ac:dyDescent="0.25">
      <c r="DU116" s="259" t="s">
        <v>546</v>
      </c>
    </row>
    <row r="121" spans="125:125" ht="13.5" hidden="1" customHeight="1" x14ac:dyDescent="0.25">
      <c r="DU121" s="259"/>
    </row>
  </sheetData>
  <sheetProtection algorithmName="SHA-512" hashValue="mzuGr0z0XhRp1xlAzonH9tOh3w2MiXUEUpPThv3NL0WQlzi+yXMPlyCpOjz9MYPoOwprj8La1J+nV4I/BfWTFw==" saltValue="RcCLQaxV6hwPLIHDxIHUS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A64" zoomScale="60" zoomScaleNormal="60" zoomScaleSheetLayoutView="55" workbookViewId="0"/>
  </sheetViews>
  <sheetFormatPr defaultColWidth="0" defaultRowHeight="13.5" customHeight="1" zeroHeight="1" x14ac:dyDescent="0.25"/>
  <cols>
    <col min="1" max="125" width="2.46484375" style="260" customWidth="1"/>
    <col min="126" max="142" width="0" style="259" hidden="1" customWidth="1"/>
    <col min="143" max="16384" width="9" style="259" hidden="1"/>
  </cols>
  <sheetData>
    <row r="1" spans="1:125" ht="13.5" customHeight="1" x14ac:dyDescent="0.2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ht="12.75" x14ac:dyDescent="0.25">
      <c r="B2" s="259"/>
      <c r="T2" s="259"/>
    </row>
    <row r="3" spans="1:125" ht="12.75" x14ac:dyDescent="0.2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ht="12.75" x14ac:dyDescent="0.25"/>
    <row r="5" spans="1:125" ht="12.75" x14ac:dyDescent="0.25"/>
    <row r="6" spans="1:125" ht="12.75" x14ac:dyDescent="0.25"/>
    <row r="7" spans="1:125" ht="12.75" x14ac:dyDescent="0.25"/>
    <row r="8" spans="1:125" ht="12.75" x14ac:dyDescent="0.25"/>
    <row r="9" spans="1:125" ht="12.75" x14ac:dyDescent="0.25"/>
    <row r="10" spans="1:125" ht="12.75" x14ac:dyDescent="0.25"/>
    <row r="11" spans="1:125" ht="12.75" x14ac:dyDescent="0.25"/>
    <row r="12" spans="1:125" ht="12.75" x14ac:dyDescent="0.25"/>
    <row r="13" spans="1:125" ht="12.75" x14ac:dyDescent="0.25"/>
    <row r="14" spans="1:125" ht="12.75" x14ac:dyDescent="0.25"/>
    <row r="15" spans="1:125" ht="12.75" x14ac:dyDescent="0.25"/>
    <row r="16" spans="1:125" ht="12.75" x14ac:dyDescent="0.25"/>
    <row r="17" ht="12.75" x14ac:dyDescent="0.25"/>
    <row r="18" ht="12.75" x14ac:dyDescent="0.25"/>
    <row r="19" ht="12.75" x14ac:dyDescent="0.25"/>
    <row r="20" ht="12.75" x14ac:dyDescent="0.25"/>
    <row r="21" ht="12.75" x14ac:dyDescent="0.25"/>
    <row r="22" ht="12.75" x14ac:dyDescent="0.25"/>
    <row r="23" ht="12.75" x14ac:dyDescent="0.25"/>
    <row r="24" ht="12.75" x14ac:dyDescent="0.25"/>
    <row r="25" ht="12.75" x14ac:dyDescent="0.25"/>
    <row r="26" ht="12.75" x14ac:dyDescent="0.25"/>
    <row r="27" ht="12.75" x14ac:dyDescent="0.25"/>
    <row r="28" ht="12.75" x14ac:dyDescent="0.25"/>
    <row r="29" ht="12.75" x14ac:dyDescent="0.25"/>
    <row r="30" ht="12.75" x14ac:dyDescent="0.25"/>
    <row r="31" ht="12.75" x14ac:dyDescent="0.25"/>
    <row r="32" ht="12.75" x14ac:dyDescent="0.25"/>
    <row r="33" spans="2:125" ht="12.75" x14ac:dyDescent="0.25">
      <c r="B33" s="259"/>
      <c r="G33" s="259"/>
      <c r="I33" s="259"/>
    </row>
    <row r="34" spans="2:125" ht="12.75" x14ac:dyDescent="0.25">
      <c r="C34" s="259"/>
      <c r="P34" s="259"/>
      <c r="R34" s="259"/>
      <c r="U34" s="259"/>
    </row>
    <row r="35" spans="2:125" ht="12.75" x14ac:dyDescent="0.2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ht="12.75" x14ac:dyDescent="0.25">
      <c r="F36" s="259"/>
      <c r="H36" s="259"/>
      <c r="J36" s="259"/>
      <c r="K36" s="259"/>
      <c r="L36" s="259"/>
      <c r="M36" s="259"/>
      <c r="N36" s="259"/>
      <c r="O36" s="259"/>
      <c r="Q36" s="259"/>
      <c r="S36" s="259"/>
      <c r="V36" s="259"/>
    </row>
    <row r="37" spans="2:125" ht="12.75" x14ac:dyDescent="0.25"/>
    <row r="38" spans="2:125" ht="12.75" x14ac:dyDescent="0.25"/>
    <row r="39" spans="2:125" ht="12.75" x14ac:dyDescent="0.25"/>
    <row r="40" spans="2:125" ht="12.75" x14ac:dyDescent="0.25">
      <c r="U40" s="259"/>
    </row>
    <row r="41" spans="2:125" ht="12.75" x14ac:dyDescent="0.25">
      <c r="R41" s="259"/>
    </row>
    <row r="42" spans="2:125" ht="12.75" x14ac:dyDescent="0.2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ht="12.75" x14ac:dyDescent="0.25">
      <c r="Q43" s="259"/>
      <c r="S43" s="259"/>
      <c r="V43" s="259"/>
    </row>
    <row r="44" spans="2:125" ht="12.75" x14ac:dyDescent="0.25"/>
    <row r="45" spans="2:125" ht="12.75" x14ac:dyDescent="0.25"/>
    <row r="46" spans="2:125" ht="12.75" x14ac:dyDescent="0.25"/>
    <row r="47" spans="2:125" ht="12.75" x14ac:dyDescent="0.25"/>
    <row r="48" spans="2:125" ht="12.75" x14ac:dyDescent="0.25"/>
    <row r="49" ht="12.75" x14ac:dyDescent="0.25"/>
    <row r="50" ht="12.75" x14ac:dyDescent="0.25"/>
    <row r="51" ht="12.75" x14ac:dyDescent="0.25"/>
    <row r="52" ht="12.75" x14ac:dyDescent="0.25"/>
    <row r="53" ht="12.75" x14ac:dyDescent="0.25"/>
    <row r="54" ht="12.75" x14ac:dyDescent="0.25"/>
    <row r="55" ht="12.75" x14ac:dyDescent="0.25"/>
    <row r="56" ht="12.75" x14ac:dyDescent="0.25"/>
    <row r="57" ht="12.75" x14ac:dyDescent="0.25"/>
    <row r="58" ht="12.75" x14ac:dyDescent="0.25"/>
    <row r="59" ht="12.75" x14ac:dyDescent="0.25"/>
    <row r="60" ht="12.75" x14ac:dyDescent="0.25"/>
    <row r="61" ht="12.75" x14ac:dyDescent="0.25"/>
    <row r="62" ht="12.75" x14ac:dyDescent="0.25"/>
    <row r="63" ht="12.75" x14ac:dyDescent="0.25"/>
    <row r="64" ht="12.75" x14ac:dyDescent="0.25"/>
    <row r="65" ht="12.75" x14ac:dyDescent="0.25"/>
    <row r="66" ht="12.75" x14ac:dyDescent="0.25"/>
    <row r="67" ht="12.75" x14ac:dyDescent="0.25"/>
    <row r="68" ht="12.75" x14ac:dyDescent="0.25"/>
    <row r="69" ht="12.75" x14ac:dyDescent="0.25"/>
    <row r="70" ht="12.75" x14ac:dyDescent="0.25"/>
    <row r="71" ht="12.75" x14ac:dyDescent="0.25"/>
    <row r="72" ht="12.75" x14ac:dyDescent="0.25"/>
    <row r="73" ht="12.75" x14ac:dyDescent="0.25"/>
    <row r="74" ht="12.75" x14ac:dyDescent="0.25"/>
    <row r="75" ht="12.75" x14ac:dyDescent="0.25"/>
    <row r="76" ht="12.75" x14ac:dyDescent="0.25"/>
    <row r="77" ht="12.75" x14ac:dyDescent="0.25"/>
    <row r="78" ht="12.75" x14ac:dyDescent="0.25"/>
    <row r="79" ht="12.75" x14ac:dyDescent="0.25"/>
    <row r="80" ht="12.75" x14ac:dyDescent="0.25"/>
    <row r="81" ht="12.75" x14ac:dyDescent="0.25"/>
    <row r="82" ht="12.75" x14ac:dyDescent="0.25"/>
    <row r="83" ht="12.75" x14ac:dyDescent="0.25"/>
    <row r="84" ht="12.75" x14ac:dyDescent="0.25"/>
    <row r="85" ht="12.75" x14ac:dyDescent="0.25"/>
    <row r="86" ht="12.75" x14ac:dyDescent="0.25"/>
    <row r="87" ht="12.75" x14ac:dyDescent="0.25"/>
    <row r="88" ht="12.75" x14ac:dyDescent="0.25"/>
    <row r="89" ht="12.75" x14ac:dyDescent="0.25"/>
    <row r="90" ht="12.75" x14ac:dyDescent="0.25"/>
    <row r="91" ht="12.75" x14ac:dyDescent="0.25"/>
    <row r="92" ht="13.5" customHeight="1" x14ac:dyDescent="0.25"/>
    <row r="93" ht="13.5" customHeight="1" x14ac:dyDescent="0.25"/>
    <row r="94" ht="13.5" customHeight="1" x14ac:dyDescent="0.25"/>
    <row r="95" ht="13.5" customHeight="1" x14ac:dyDescent="0.25"/>
    <row r="96" ht="13.5" customHeight="1" x14ac:dyDescent="0.25"/>
    <row r="97" ht="13.5" customHeight="1" x14ac:dyDescent="0.25"/>
    <row r="98" ht="13.5" customHeight="1" x14ac:dyDescent="0.25"/>
    <row r="99" ht="13.5" customHeight="1" x14ac:dyDescent="0.25"/>
    <row r="100" ht="13.5" customHeight="1" x14ac:dyDescent="0.25"/>
    <row r="101" ht="13.5" customHeight="1" x14ac:dyDescent="0.25"/>
    <row r="102" ht="13.5" customHeight="1" x14ac:dyDescent="0.25"/>
    <row r="103" ht="13.5" customHeight="1" x14ac:dyDescent="0.25"/>
    <row r="104" ht="13.5" customHeight="1" x14ac:dyDescent="0.25"/>
    <row r="105" ht="13.5" customHeight="1" x14ac:dyDescent="0.25"/>
    <row r="106" ht="13.5" customHeight="1" x14ac:dyDescent="0.25"/>
    <row r="107" ht="13.5" customHeight="1" x14ac:dyDescent="0.25"/>
    <row r="108" ht="13.5" customHeight="1" x14ac:dyDescent="0.25"/>
    <row r="109" ht="13.5" customHeight="1" x14ac:dyDescent="0.25"/>
    <row r="110" ht="13.5" customHeight="1" x14ac:dyDescent="0.25"/>
    <row r="111" ht="13.5" customHeight="1" x14ac:dyDescent="0.25"/>
    <row r="112" ht="13.5" customHeight="1" x14ac:dyDescent="0.25"/>
    <row r="113" spans="125:125" ht="13.5" customHeight="1" x14ac:dyDescent="0.25"/>
    <row r="114" spans="125:125" ht="13.5" customHeight="1" x14ac:dyDescent="0.25"/>
    <row r="115" spans="125:125" ht="13.5" customHeight="1" x14ac:dyDescent="0.25"/>
    <row r="116" spans="125:125" ht="13.5" customHeight="1" x14ac:dyDescent="0.25">
      <c r="DU116" s="260" t="s">
        <v>547</v>
      </c>
    </row>
  </sheetData>
  <sheetProtection algorithmName="SHA-512" hashValue="b5k11+FOHGyNATWi5Rpz5rXuoFqGzgZWaq2Hlvi84tlJgOm8Ixuy2jgx6TnEFO/GGzwaDz3JPdyLqPy06CPCZw==" saltValue="AgGYR9PP5qV+oFrdLFf49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opLeftCell="C40" zoomScaleSheetLayoutView="100" workbookViewId="0"/>
  </sheetViews>
  <sheetFormatPr defaultColWidth="0" defaultRowHeight="13.5" customHeight="1" zeroHeight="1" x14ac:dyDescent="0.25"/>
  <cols>
    <col min="1" max="1" width="8.19921875" style="1" customWidth="1"/>
    <col min="2" max="16" width="14.6640625" style="1" customWidth="1"/>
    <col min="17" max="16384" width="0" style="1" hidden="1"/>
  </cols>
  <sheetData>
    <row r="1" ht="16.5" customHeight="1" x14ac:dyDescent="0.25"/>
    <row r="2" ht="16.5" customHeight="1" x14ac:dyDescent="0.25"/>
    <row r="3" ht="16.5" customHeight="1" x14ac:dyDescent="0.25"/>
    <row r="4" ht="16.5" customHeight="1" x14ac:dyDescent="0.25"/>
    <row r="5" ht="16.5" customHeight="1" x14ac:dyDescent="0.25"/>
    <row r="6" ht="16.5" customHeight="1" x14ac:dyDescent="0.25"/>
    <row r="7" ht="16.5" customHeight="1" x14ac:dyDescent="0.25"/>
    <row r="8" ht="16.5" customHeight="1" x14ac:dyDescent="0.25"/>
    <row r="9" ht="16.5" customHeight="1" x14ac:dyDescent="0.25"/>
    <row r="10" ht="16.5" customHeight="1" x14ac:dyDescent="0.25"/>
    <row r="11" ht="16.5" customHeight="1" x14ac:dyDescent="0.25"/>
    <row r="12" ht="16.5" customHeight="1" x14ac:dyDescent="0.25"/>
    <row r="13" ht="16.5" customHeight="1" x14ac:dyDescent="0.25"/>
    <row r="14" ht="16.5" customHeight="1" x14ac:dyDescent="0.25"/>
    <row r="15" ht="16.5" customHeight="1" x14ac:dyDescent="0.25"/>
    <row r="16" ht="16.5" customHeight="1" x14ac:dyDescent="0.25"/>
    <row r="17" ht="16.5" customHeight="1" x14ac:dyDescent="0.25"/>
    <row r="18" ht="16.5" customHeight="1" x14ac:dyDescent="0.25"/>
    <row r="19" ht="16.5" customHeight="1" x14ac:dyDescent="0.25"/>
    <row r="20" ht="16.5" customHeight="1" x14ac:dyDescent="0.25"/>
    <row r="21" ht="16.5" customHeight="1" x14ac:dyDescent="0.25"/>
    <row r="22" ht="16.5" customHeight="1" x14ac:dyDescent="0.25"/>
    <row r="23" ht="16.5" customHeight="1" x14ac:dyDescent="0.25"/>
    <row r="24" ht="16.5" customHeight="1" x14ac:dyDescent="0.25"/>
    <row r="25" ht="16.5" customHeight="1" x14ac:dyDescent="0.25"/>
    <row r="26" ht="16.5" customHeight="1" x14ac:dyDescent="0.25"/>
    <row r="27" ht="16.5" customHeight="1" x14ac:dyDescent="0.25"/>
    <row r="28" ht="16.5" customHeight="1" x14ac:dyDescent="0.25"/>
    <row r="29" ht="16.5" customHeight="1" x14ac:dyDescent="0.25"/>
    <row r="30" ht="16.5" customHeight="1" x14ac:dyDescent="0.25"/>
    <row r="31" ht="16.5" customHeight="1" x14ac:dyDescent="0.25"/>
    <row r="32" ht="16.5" customHeight="1" x14ac:dyDescent="0.25"/>
    <row r="33" spans="2:10" ht="16.5" customHeight="1" x14ac:dyDescent="0.25"/>
    <row r="34" spans="2:10" ht="16.5" customHeight="1" x14ac:dyDescent="0.25"/>
    <row r="35" spans="2:10" ht="16.5" customHeight="1" x14ac:dyDescent="0.25"/>
    <row r="36" spans="2:10" ht="16.5" customHeight="1" x14ac:dyDescent="0.25"/>
    <row r="37" spans="2:10" ht="16.5" customHeight="1" x14ac:dyDescent="0.25"/>
    <row r="38" spans="2:10" ht="16.5" customHeight="1" x14ac:dyDescent="0.25"/>
    <row r="39" spans="2:10" ht="16.5" customHeight="1" x14ac:dyDescent="0.25"/>
    <row r="40" spans="2:10" ht="16.5" customHeight="1" x14ac:dyDescent="0.25"/>
    <row r="41" spans="2:10" ht="16.5" customHeight="1" x14ac:dyDescent="0.25"/>
    <row r="42" spans="2:10" ht="16.5" customHeight="1" x14ac:dyDescent="0.25"/>
    <row r="43" spans="2:10" ht="16.5" customHeight="1" x14ac:dyDescent="0.25"/>
    <row r="44" spans="2:10" ht="16.5" customHeight="1" x14ac:dyDescent="0.25"/>
    <row r="45" spans="2:10" ht="29.25" customHeight="1" thickBot="1" x14ac:dyDescent="0.3">
      <c r="B45" s="2"/>
      <c r="C45" s="2"/>
      <c r="D45" s="2"/>
      <c r="E45" s="2"/>
      <c r="F45" s="2"/>
      <c r="G45" s="2"/>
      <c r="H45" s="2"/>
      <c r="I45" s="2"/>
      <c r="J45" s="3" t="s">
        <v>0</v>
      </c>
    </row>
    <row r="46" spans="2:10" ht="29.25" customHeight="1" thickBot="1" x14ac:dyDescent="0.35">
      <c r="B46" s="4" t="s">
        <v>1</v>
      </c>
      <c r="C46" s="5"/>
      <c r="D46" s="5"/>
      <c r="E46" s="6" t="s">
        <v>2</v>
      </c>
      <c r="F46" s="7" t="s">
        <v>548</v>
      </c>
      <c r="G46" s="8" t="s">
        <v>549</v>
      </c>
      <c r="H46" s="8" t="s">
        <v>550</v>
      </c>
      <c r="I46" s="8" t="s">
        <v>551</v>
      </c>
      <c r="J46" s="9" t="s">
        <v>552</v>
      </c>
    </row>
    <row r="47" spans="2:10" ht="57.75" customHeight="1" x14ac:dyDescent="0.25">
      <c r="B47" s="10"/>
      <c r="C47" s="1149" t="s">
        <v>3</v>
      </c>
      <c r="D47" s="1149"/>
      <c r="E47" s="1150"/>
      <c r="F47" s="11">
        <v>83.78</v>
      </c>
      <c r="G47" s="12">
        <v>89.5</v>
      </c>
      <c r="H47" s="12">
        <v>88.36</v>
      </c>
      <c r="I47" s="12">
        <v>100.58</v>
      </c>
      <c r="J47" s="13">
        <v>107.78</v>
      </c>
    </row>
    <row r="48" spans="2:10" ht="57.75" customHeight="1" x14ac:dyDescent="0.25">
      <c r="B48" s="14"/>
      <c r="C48" s="1151" t="s">
        <v>4</v>
      </c>
      <c r="D48" s="1151"/>
      <c r="E48" s="1152"/>
      <c r="F48" s="15">
        <v>9.33</v>
      </c>
      <c r="G48" s="16">
        <v>12.52</v>
      </c>
      <c r="H48" s="16">
        <v>20.45</v>
      </c>
      <c r="I48" s="16">
        <v>20.5</v>
      </c>
      <c r="J48" s="17">
        <v>15.4</v>
      </c>
    </row>
    <row r="49" spans="2:10" ht="57.75" customHeight="1" thickBot="1" x14ac:dyDescent="0.3">
      <c r="B49" s="18"/>
      <c r="C49" s="1153" t="s">
        <v>5</v>
      </c>
      <c r="D49" s="1153"/>
      <c r="E49" s="1154"/>
      <c r="F49" s="19" t="s">
        <v>553</v>
      </c>
      <c r="G49" s="20" t="s">
        <v>554</v>
      </c>
      <c r="H49" s="20">
        <v>0.65</v>
      </c>
      <c r="I49" s="20">
        <v>1.64</v>
      </c>
      <c r="J49" s="21" t="s">
        <v>555</v>
      </c>
    </row>
    <row r="50" spans="2:10" ht="12.75" x14ac:dyDescent="0.25"/>
  </sheetData>
  <sheetProtection algorithmName="SHA-512" hashValue="JhZ4iLkBYvGyzWLEyqGZwRAPKMiR0w2D7pkBi4BNKZcAyVAmcDHhvmzqJbyiChPryMXjgHGPidFCxtdDYGonZg==" saltValue="JKj7/vyhDxYkKJu5wuYrl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D25" zoomScaleSheetLayoutView="100" workbookViewId="0"/>
  </sheetViews>
  <sheetFormatPr defaultColWidth="0" defaultRowHeight="13.5" customHeight="1" zeroHeight="1" x14ac:dyDescent="0.25"/>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5">
      <c r="A1" s="22"/>
      <c r="B1" s="22"/>
      <c r="C1" s="22"/>
      <c r="D1" s="22"/>
      <c r="E1" s="22"/>
      <c r="F1" s="22"/>
      <c r="G1" s="22"/>
      <c r="H1" s="22"/>
      <c r="I1" s="22"/>
      <c r="J1" s="22"/>
      <c r="K1" s="22"/>
      <c r="L1" s="22"/>
      <c r="M1" s="22"/>
      <c r="N1" s="22"/>
      <c r="O1" s="22"/>
      <c r="P1" s="22"/>
    </row>
    <row r="2" spans="1:16" ht="16.5" customHeight="1" x14ac:dyDescent="0.25">
      <c r="A2" s="22"/>
      <c r="B2" s="22"/>
      <c r="C2" s="22"/>
      <c r="D2" s="22"/>
      <c r="E2" s="22"/>
      <c r="F2" s="22"/>
      <c r="G2" s="22"/>
      <c r="H2" s="22"/>
      <c r="I2" s="22"/>
      <c r="J2" s="22"/>
      <c r="K2" s="22"/>
      <c r="L2" s="22"/>
      <c r="M2" s="22"/>
      <c r="N2" s="22"/>
      <c r="O2" s="22"/>
      <c r="P2" s="22"/>
    </row>
    <row r="3" spans="1:16" ht="16.5" customHeight="1" x14ac:dyDescent="0.25">
      <c r="A3" s="22"/>
      <c r="B3" s="22"/>
      <c r="C3" s="22"/>
      <c r="D3" s="22"/>
      <c r="E3" s="22"/>
      <c r="F3" s="22"/>
      <c r="G3" s="22"/>
      <c r="H3" s="22"/>
      <c r="I3" s="22"/>
      <c r="J3" s="22"/>
      <c r="K3" s="22"/>
      <c r="L3" s="22"/>
      <c r="M3" s="22"/>
      <c r="N3" s="22"/>
      <c r="O3" s="22"/>
      <c r="P3" s="22"/>
    </row>
    <row r="4" spans="1:16" ht="16.5" customHeight="1" x14ac:dyDescent="0.25">
      <c r="A4" s="22"/>
      <c r="B4" s="22"/>
      <c r="C4" s="22"/>
      <c r="D4" s="22"/>
      <c r="E4" s="22"/>
      <c r="F4" s="22"/>
      <c r="G4" s="22"/>
      <c r="H4" s="22"/>
      <c r="I4" s="22"/>
      <c r="J4" s="22"/>
      <c r="K4" s="22"/>
      <c r="L4" s="22"/>
      <c r="M4" s="22"/>
      <c r="N4" s="22"/>
      <c r="O4" s="22"/>
      <c r="P4" s="22"/>
    </row>
    <row r="5" spans="1:16" ht="16.5" customHeight="1" x14ac:dyDescent="0.25">
      <c r="A5" s="22"/>
      <c r="B5" s="22"/>
      <c r="C5" s="22"/>
      <c r="D5" s="22"/>
      <c r="E5" s="22"/>
      <c r="F5" s="22"/>
      <c r="G5" s="22"/>
      <c r="H5" s="22"/>
      <c r="I5" s="22"/>
      <c r="J5" s="22"/>
      <c r="K5" s="22"/>
      <c r="L5" s="22"/>
      <c r="M5" s="22"/>
      <c r="N5" s="22"/>
      <c r="O5" s="22"/>
      <c r="P5" s="22"/>
    </row>
    <row r="6" spans="1:16" ht="16.5" customHeight="1" x14ac:dyDescent="0.25">
      <c r="A6" s="22"/>
      <c r="B6" s="22"/>
      <c r="C6" s="22"/>
      <c r="D6" s="22"/>
      <c r="E6" s="22"/>
      <c r="F6" s="22"/>
      <c r="G6" s="22"/>
      <c r="H6" s="22"/>
      <c r="I6" s="22"/>
      <c r="J6" s="22"/>
      <c r="K6" s="22"/>
      <c r="L6" s="22"/>
      <c r="M6" s="22"/>
      <c r="N6" s="22"/>
      <c r="O6" s="22"/>
      <c r="P6" s="22"/>
    </row>
    <row r="7" spans="1:16" ht="16.5" customHeight="1" x14ac:dyDescent="0.25">
      <c r="A7" s="22"/>
      <c r="B7" s="22"/>
      <c r="C7" s="22"/>
      <c r="D7" s="22"/>
      <c r="E7" s="22"/>
      <c r="F7" s="22"/>
      <c r="G7" s="22"/>
      <c r="H7" s="22"/>
      <c r="I7" s="22"/>
      <c r="J7" s="22"/>
      <c r="K7" s="22"/>
      <c r="L7" s="22"/>
      <c r="M7" s="22"/>
      <c r="N7" s="22"/>
      <c r="O7" s="22"/>
      <c r="P7" s="22"/>
    </row>
    <row r="8" spans="1:16" ht="16.5" customHeight="1" x14ac:dyDescent="0.25">
      <c r="A8" s="22"/>
      <c r="B8" s="22"/>
      <c r="C8" s="22"/>
      <c r="D8" s="22"/>
      <c r="E8" s="22"/>
      <c r="F8" s="22"/>
      <c r="G8" s="22"/>
      <c r="H8" s="22"/>
      <c r="I8" s="22"/>
      <c r="J8" s="22"/>
      <c r="K8" s="22"/>
      <c r="L8" s="22"/>
      <c r="M8" s="22"/>
      <c r="N8" s="22"/>
      <c r="O8" s="22"/>
      <c r="P8" s="22"/>
    </row>
    <row r="9" spans="1:16" ht="16.5" customHeight="1" x14ac:dyDescent="0.25">
      <c r="A9" s="22"/>
      <c r="B9" s="22"/>
      <c r="C9" s="22"/>
      <c r="D9" s="22"/>
      <c r="E9" s="22"/>
      <c r="F9" s="22"/>
      <c r="G9" s="22"/>
      <c r="H9" s="22"/>
      <c r="I9" s="22"/>
      <c r="J9" s="22"/>
      <c r="K9" s="22"/>
      <c r="L9" s="22"/>
      <c r="M9" s="22"/>
      <c r="N9" s="22"/>
      <c r="O9" s="22"/>
      <c r="P9" s="22"/>
    </row>
    <row r="10" spans="1:16" ht="16.5" customHeight="1" x14ac:dyDescent="0.25">
      <c r="A10" s="22"/>
      <c r="B10" s="22"/>
      <c r="C10" s="22"/>
      <c r="D10" s="22"/>
      <c r="E10" s="22"/>
      <c r="F10" s="22"/>
      <c r="G10" s="22"/>
      <c r="H10" s="22"/>
      <c r="I10" s="22"/>
      <c r="J10" s="22"/>
      <c r="K10" s="22"/>
      <c r="L10" s="22"/>
      <c r="M10" s="22"/>
      <c r="N10" s="22"/>
      <c r="O10" s="22"/>
      <c r="P10" s="22"/>
    </row>
    <row r="11" spans="1:16" ht="16.5" customHeight="1" x14ac:dyDescent="0.25">
      <c r="A11" s="22"/>
      <c r="B11" s="22"/>
      <c r="C11" s="22"/>
      <c r="D11" s="22"/>
      <c r="E11" s="22"/>
      <c r="F11" s="22"/>
      <c r="G11" s="22"/>
      <c r="H11" s="22"/>
      <c r="I11" s="22"/>
      <c r="J11" s="22"/>
      <c r="K11" s="22"/>
      <c r="L11" s="22"/>
      <c r="M11" s="22"/>
      <c r="N11" s="22"/>
      <c r="O11" s="22"/>
      <c r="P11" s="22"/>
    </row>
    <row r="12" spans="1:16" ht="16.5" customHeight="1" x14ac:dyDescent="0.25">
      <c r="A12" s="22"/>
      <c r="B12" s="22"/>
      <c r="C12" s="22"/>
      <c r="D12" s="22"/>
      <c r="E12" s="22"/>
      <c r="F12" s="22"/>
      <c r="G12" s="22"/>
      <c r="H12" s="22"/>
      <c r="I12" s="22"/>
      <c r="J12" s="22"/>
      <c r="K12" s="22"/>
      <c r="L12" s="22"/>
      <c r="M12" s="22"/>
      <c r="N12" s="22"/>
      <c r="O12" s="22"/>
      <c r="P12" s="22"/>
    </row>
    <row r="13" spans="1:16" ht="16.5" customHeight="1" x14ac:dyDescent="0.25">
      <c r="A13" s="22"/>
      <c r="B13" s="22"/>
      <c r="C13" s="22"/>
      <c r="D13" s="22"/>
      <c r="E13" s="22"/>
      <c r="F13" s="22"/>
      <c r="G13" s="22"/>
      <c r="H13" s="22"/>
      <c r="I13" s="22"/>
      <c r="J13" s="22"/>
      <c r="K13" s="22"/>
      <c r="L13" s="22"/>
      <c r="M13" s="22"/>
      <c r="N13" s="22"/>
      <c r="O13" s="22"/>
      <c r="P13" s="22"/>
    </row>
    <row r="14" spans="1:16" ht="16.5" customHeight="1" x14ac:dyDescent="0.25">
      <c r="A14" s="22"/>
      <c r="B14" s="22"/>
      <c r="C14" s="22"/>
      <c r="D14" s="22"/>
      <c r="E14" s="22"/>
      <c r="F14" s="22"/>
      <c r="G14" s="22"/>
      <c r="H14" s="22"/>
      <c r="I14" s="22"/>
      <c r="J14" s="22"/>
      <c r="K14" s="22"/>
      <c r="L14" s="22"/>
      <c r="M14" s="22"/>
      <c r="N14" s="22"/>
      <c r="O14" s="22"/>
      <c r="P14" s="22"/>
    </row>
    <row r="15" spans="1:16" ht="16.5" customHeight="1" x14ac:dyDescent="0.25">
      <c r="A15" s="22"/>
      <c r="B15" s="22"/>
      <c r="C15" s="22"/>
      <c r="D15" s="22"/>
      <c r="E15" s="22"/>
      <c r="F15" s="22"/>
      <c r="G15" s="22"/>
      <c r="H15" s="22"/>
      <c r="I15" s="22"/>
      <c r="J15" s="22"/>
      <c r="K15" s="22"/>
      <c r="L15" s="22"/>
      <c r="M15" s="22"/>
      <c r="N15" s="22"/>
      <c r="O15" s="22"/>
      <c r="P15" s="22"/>
    </row>
    <row r="16" spans="1:16" ht="16.5" customHeight="1" x14ac:dyDescent="0.25">
      <c r="A16" s="22"/>
      <c r="B16" s="22"/>
      <c r="C16" s="22"/>
      <c r="D16" s="22"/>
      <c r="E16" s="22"/>
      <c r="F16" s="22"/>
      <c r="G16" s="22"/>
      <c r="H16" s="22"/>
      <c r="I16" s="22"/>
      <c r="J16" s="22"/>
      <c r="K16" s="22"/>
      <c r="L16" s="22"/>
      <c r="M16" s="22"/>
      <c r="N16" s="22"/>
      <c r="O16" s="22"/>
      <c r="P16" s="22"/>
    </row>
    <row r="17" spans="1:16" ht="16.5" customHeight="1" x14ac:dyDescent="0.25">
      <c r="A17" s="22"/>
      <c r="B17" s="22"/>
      <c r="C17" s="22"/>
      <c r="D17" s="22"/>
      <c r="E17" s="22"/>
      <c r="F17" s="22"/>
      <c r="G17" s="22"/>
      <c r="H17" s="22"/>
      <c r="I17" s="22"/>
      <c r="J17" s="22"/>
      <c r="K17" s="22"/>
      <c r="L17" s="22"/>
      <c r="M17" s="22"/>
      <c r="N17" s="22"/>
      <c r="O17" s="22"/>
      <c r="P17" s="22"/>
    </row>
    <row r="18" spans="1:16" ht="16.5" customHeight="1" x14ac:dyDescent="0.25">
      <c r="A18" s="22"/>
      <c r="B18" s="22"/>
      <c r="C18" s="22"/>
      <c r="D18" s="22"/>
      <c r="E18" s="22"/>
      <c r="F18" s="22"/>
      <c r="G18" s="22"/>
      <c r="H18" s="22"/>
      <c r="I18" s="22"/>
      <c r="J18" s="22"/>
      <c r="K18" s="22"/>
      <c r="L18" s="22"/>
      <c r="M18" s="22"/>
      <c r="N18" s="22"/>
      <c r="O18" s="22"/>
      <c r="P18" s="22"/>
    </row>
    <row r="19" spans="1:16" ht="16.5" customHeight="1" x14ac:dyDescent="0.25">
      <c r="A19" s="22"/>
      <c r="B19" s="22"/>
      <c r="C19" s="22"/>
      <c r="D19" s="22"/>
      <c r="E19" s="22"/>
      <c r="F19" s="22"/>
      <c r="G19" s="22"/>
      <c r="H19" s="22"/>
      <c r="I19" s="22"/>
      <c r="J19" s="22"/>
      <c r="K19" s="22"/>
      <c r="L19" s="22"/>
      <c r="M19" s="22"/>
      <c r="N19" s="22"/>
      <c r="O19" s="22"/>
      <c r="P19" s="22"/>
    </row>
    <row r="20" spans="1:16" ht="16.5" customHeight="1" x14ac:dyDescent="0.25">
      <c r="A20" s="22"/>
      <c r="B20" s="22"/>
      <c r="C20" s="22"/>
      <c r="D20" s="22"/>
      <c r="E20" s="22"/>
      <c r="F20" s="22"/>
      <c r="G20" s="22"/>
      <c r="H20" s="22"/>
      <c r="I20" s="22"/>
      <c r="J20" s="22"/>
      <c r="K20" s="22"/>
      <c r="L20" s="22"/>
      <c r="M20" s="22"/>
      <c r="N20" s="22"/>
      <c r="O20" s="22"/>
      <c r="P20" s="22"/>
    </row>
    <row r="21" spans="1:16" ht="16.5" customHeight="1" x14ac:dyDescent="0.25">
      <c r="A21" s="22"/>
      <c r="B21" s="22"/>
      <c r="C21" s="22"/>
      <c r="D21" s="22"/>
      <c r="E21" s="22"/>
      <c r="F21" s="22"/>
      <c r="G21" s="22"/>
      <c r="H21" s="22"/>
      <c r="I21" s="22"/>
      <c r="J21" s="22"/>
      <c r="K21" s="22"/>
      <c r="L21" s="22"/>
      <c r="M21" s="22"/>
      <c r="N21" s="22"/>
      <c r="O21" s="22"/>
      <c r="P21" s="22"/>
    </row>
    <row r="22" spans="1:16" ht="16.5" customHeight="1" x14ac:dyDescent="0.25">
      <c r="A22" s="22"/>
      <c r="B22" s="22"/>
      <c r="C22" s="22"/>
      <c r="D22" s="22"/>
      <c r="E22" s="22"/>
      <c r="F22" s="22"/>
      <c r="G22" s="22"/>
      <c r="H22" s="22"/>
      <c r="I22" s="22"/>
      <c r="J22" s="22"/>
      <c r="K22" s="22"/>
      <c r="L22" s="22"/>
      <c r="M22" s="22"/>
      <c r="N22" s="22"/>
      <c r="O22" s="22"/>
      <c r="P22" s="22"/>
    </row>
    <row r="23" spans="1:16" ht="16.5" customHeight="1" x14ac:dyDescent="0.25">
      <c r="A23" s="22"/>
      <c r="B23" s="22"/>
      <c r="C23" s="22"/>
      <c r="D23" s="22"/>
      <c r="E23" s="22"/>
      <c r="F23" s="22"/>
      <c r="G23" s="22"/>
      <c r="H23" s="22"/>
      <c r="I23" s="22"/>
      <c r="J23" s="22"/>
      <c r="K23" s="22"/>
      <c r="L23" s="22"/>
      <c r="M23" s="22"/>
      <c r="N23" s="22"/>
      <c r="O23" s="22"/>
      <c r="P23" s="22"/>
    </row>
    <row r="24" spans="1:16" ht="16.5" customHeight="1" x14ac:dyDescent="0.25">
      <c r="A24" s="22"/>
      <c r="B24" s="22"/>
      <c r="C24" s="22"/>
      <c r="D24" s="22"/>
      <c r="E24" s="22"/>
      <c r="F24" s="22"/>
      <c r="G24" s="22"/>
      <c r="H24" s="22"/>
      <c r="I24" s="22"/>
      <c r="J24" s="22"/>
      <c r="K24" s="22"/>
      <c r="L24" s="22"/>
      <c r="M24" s="22"/>
      <c r="N24" s="22"/>
      <c r="O24" s="22"/>
      <c r="P24" s="22"/>
    </row>
    <row r="25" spans="1:16" ht="16.5" customHeight="1" x14ac:dyDescent="0.25">
      <c r="A25" s="22"/>
      <c r="B25" s="22"/>
      <c r="C25" s="22"/>
      <c r="D25" s="22"/>
      <c r="E25" s="22"/>
      <c r="F25" s="22"/>
      <c r="G25" s="22"/>
      <c r="H25" s="22"/>
      <c r="I25" s="22"/>
      <c r="J25" s="22"/>
      <c r="K25" s="22"/>
      <c r="L25" s="22"/>
      <c r="M25" s="22"/>
      <c r="N25" s="22"/>
      <c r="O25" s="22"/>
      <c r="P25" s="22"/>
    </row>
    <row r="26" spans="1:16" ht="16.5" customHeight="1" x14ac:dyDescent="0.25">
      <c r="A26" s="22"/>
      <c r="B26" s="22"/>
      <c r="C26" s="22"/>
      <c r="D26" s="22"/>
      <c r="E26" s="22"/>
      <c r="F26" s="22"/>
      <c r="G26" s="22"/>
      <c r="H26" s="22"/>
      <c r="I26" s="22"/>
      <c r="J26" s="22"/>
      <c r="K26" s="22"/>
      <c r="L26" s="22"/>
      <c r="M26" s="22"/>
      <c r="N26" s="22"/>
      <c r="O26" s="22"/>
      <c r="P26" s="22"/>
    </row>
    <row r="27" spans="1:16" ht="16.5" customHeight="1" x14ac:dyDescent="0.25">
      <c r="A27" s="22"/>
      <c r="B27" s="22"/>
      <c r="C27" s="22"/>
      <c r="D27" s="22"/>
      <c r="E27" s="22"/>
      <c r="F27" s="22"/>
      <c r="G27" s="22"/>
      <c r="H27" s="22"/>
      <c r="I27" s="22"/>
      <c r="J27" s="22"/>
      <c r="K27" s="22"/>
      <c r="L27" s="22"/>
      <c r="M27" s="22"/>
      <c r="N27" s="22"/>
      <c r="O27" s="22"/>
      <c r="P27" s="22"/>
    </row>
    <row r="28" spans="1:16" ht="16.5" customHeight="1" x14ac:dyDescent="0.25">
      <c r="A28" s="22"/>
      <c r="B28" s="22"/>
      <c r="C28" s="22"/>
      <c r="D28" s="22"/>
      <c r="E28" s="22"/>
      <c r="F28" s="22"/>
      <c r="G28" s="22"/>
      <c r="H28" s="22"/>
      <c r="I28" s="22"/>
      <c r="J28" s="22"/>
      <c r="K28" s="22"/>
      <c r="L28" s="22"/>
      <c r="M28" s="22"/>
      <c r="N28" s="22"/>
      <c r="O28" s="22"/>
      <c r="P28" s="22"/>
    </row>
    <row r="29" spans="1:16" ht="16.5" customHeight="1" x14ac:dyDescent="0.25">
      <c r="A29" s="22"/>
      <c r="B29" s="22"/>
      <c r="C29" s="22"/>
      <c r="D29" s="22"/>
      <c r="E29" s="22"/>
      <c r="F29" s="22"/>
      <c r="G29" s="22"/>
      <c r="H29" s="22"/>
      <c r="I29" s="22"/>
      <c r="J29" s="22"/>
      <c r="K29" s="22"/>
      <c r="L29" s="22"/>
      <c r="M29" s="22"/>
      <c r="N29" s="22"/>
      <c r="O29" s="22"/>
      <c r="P29" s="22"/>
    </row>
    <row r="30" spans="1:16" ht="16.5" customHeight="1" x14ac:dyDescent="0.25">
      <c r="A30" s="22"/>
      <c r="B30" s="22"/>
      <c r="C30" s="22"/>
      <c r="D30" s="22"/>
      <c r="E30" s="22"/>
      <c r="F30" s="22"/>
      <c r="G30" s="22"/>
      <c r="H30" s="22"/>
      <c r="I30" s="22"/>
      <c r="J30" s="22"/>
      <c r="K30" s="22"/>
      <c r="L30" s="22"/>
      <c r="M30" s="22"/>
      <c r="N30" s="22"/>
      <c r="O30" s="22"/>
      <c r="P30" s="22"/>
    </row>
    <row r="31" spans="1:16" ht="16.5" customHeight="1" x14ac:dyDescent="0.25">
      <c r="A31" s="22"/>
      <c r="B31" s="22"/>
      <c r="C31" s="22"/>
      <c r="D31" s="22"/>
      <c r="E31" s="22"/>
      <c r="F31" s="22"/>
      <c r="G31" s="22"/>
      <c r="H31" s="22"/>
      <c r="I31" s="22"/>
      <c r="J31" s="22"/>
      <c r="K31" s="22"/>
      <c r="L31" s="22"/>
      <c r="M31" s="22"/>
      <c r="N31" s="22"/>
      <c r="O31" s="22"/>
      <c r="P31" s="22"/>
    </row>
    <row r="32" spans="1:16" ht="31.5" customHeight="1" thickBot="1" x14ac:dyDescent="0.3">
      <c r="A32" s="22"/>
      <c r="B32" s="22"/>
      <c r="C32" s="22"/>
      <c r="D32" s="22"/>
      <c r="E32" s="22"/>
      <c r="F32" s="22"/>
      <c r="G32" s="22"/>
      <c r="H32" s="22"/>
      <c r="I32" s="22"/>
      <c r="J32" s="24" t="s">
        <v>6</v>
      </c>
      <c r="K32" s="22"/>
      <c r="L32" s="22"/>
      <c r="M32" s="22"/>
      <c r="N32" s="22"/>
      <c r="O32" s="22"/>
      <c r="P32" s="22"/>
    </row>
    <row r="33" spans="1:16" ht="39" customHeight="1" thickBot="1" x14ac:dyDescent="0.35">
      <c r="A33" s="22"/>
      <c r="B33" s="25" t="s">
        <v>7</v>
      </c>
      <c r="C33" s="26"/>
      <c r="D33" s="26"/>
      <c r="E33" s="27" t="s">
        <v>2</v>
      </c>
      <c r="F33" s="28" t="s">
        <v>548</v>
      </c>
      <c r="G33" s="29" t="s">
        <v>549</v>
      </c>
      <c r="H33" s="29" t="s">
        <v>550</v>
      </c>
      <c r="I33" s="29" t="s">
        <v>551</v>
      </c>
      <c r="J33" s="30" t="s">
        <v>552</v>
      </c>
      <c r="K33" s="22"/>
      <c r="L33" s="22"/>
      <c r="M33" s="22"/>
      <c r="N33" s="22"/>
      <c r="O33" s="22"/>
      <c r="P33" s="22"/>
    </row>
    <row r="34" spans="1:16" ht="39" customHeight="1" x14ac:dyDescent="0.25">
      <c r="A34" s="22"/>
      <c r="B34" s="31"/>
      <c r="C34" s="1161" t="s">
        <v>556</v>
      </c>
      <c r="D34" s="1161"/>
      <c r="E34" s="1162"/>
      <c r="F34" s="32">
        <v>9.33</v>
      </c>
      <c r="G34" s="33">
        <v>12.52</v>
      </c>
      <c r="H34" s="33">
        <v>20.440000000000001</v>
      </c>
      <c r="I34" s="33">
        <v>20.49</v>
      </c>
      <c r="J34" s="34">
        <v>15.39</v>
      </c>
      <c r="K34" s="22"/>
      <c r="L34" s="22"/>
      <c r="M34" s="22"/>
      <c r="N34" s="22"/>
      <c r="O34" s="22"/>
      <c r="P34" s="22"/>
    </row>
    <row r="35" spans="1:16" ht="39" customHeight="1" x14ac:dyDescent="0.25">
      <c r="A35" s="22"/>
      <c r="B35" s="35"/>
      <c r="C35" s="1155" t="s">
        <v>557</v>
      </c>
      <c r="D35" s="1156"/>
      <c r="E35" s="1157"/>
      <c r="F35" s="36">
        <v>8.6999999999999993</v>
      </c>
      <c r="G35" s="37">
        <v>11.34</v>
      </c>
      <c r="H35" s="37">
        <v>10.94</v>
      </c>
      <c r="I35" s="37">
        <v>10.94</v>
      </c>
      <c r="J35" s="38">
        <v>8.4600000000000009</v>
      </c>
      <c r="K35" s="22"/>
      <c r="L35" s="22"/>
      <c r="M35" s="22"/>
      <c r="N35" s="22"/>
      <c r="O35" s="22"/>
      <c r="P35" s="22"/>
    </row>
    <row r="36" spans="1:16" ht="39" customHeight="1" x14ac:dyDescent="0.25">
      <c r="A36" s="22"/>
      <c r="B36" s="35"/>
      <c r="C36" s="1155" t="s">
        <v>558</v>
      </c>
      <c r="D36" s="1156"/>
      <c r="E36" s="1157"/>
      <c r="F36" s="36">
        <v>7.48</v>
      </c>
      <c r="G36" s="37">
        <v>7.75</v>
      </c>
      <c r="H36" s="37">
        <v>7.24</v>
      </c>
      <c r="I36" s="37">
        <v>6.47</v>
      </c>
      <c r="J36" s="38">
        <v>5.94</v>
      </c>
      <c r="K36" s="22"/>
      <c r="L36" s="22"/>
      <c r="M36" s="22"/>
      <c r="N36" s="22"/>
      <c r="O36" s="22"/>
      <c r="P36" s="22"/>
    </row>
    <row r="37" spans="1:16" ht="39" customHeight="1" x14ac:dyDescent="0.25">
      <c r="A37" s="22"/>
      <c r="B37" s="35"/>
      <c r="C37" s="1155" t="s">
        <v>559</v>
      </c>
      <c r="D37" s="1156"/>
      <c r="E37" s="1157"/>
      <c r="F37" s="36">
        <v>2.34</v>
      </c>
      <c r="G37" s="37">
        <v>2.93</v>
      </c>
      <c r="H37" s="37">
        <v>3.12</v>
      </c>
      <c r="I37" s="37">
        <v>3.63</v>
      </c>
      <c r="J37" s="38">
        <v>3.97</v>
      </c>
      <c r="K37" s="22"/>
      <c r="L37" s="22"/>
      <c r="M37" s="22"/>
      <c r="N37" s="22"/>
      <c r="O37" s="22"/>
      <c r="P37" s="22"/>
    </row>
    <row r="38" spans="1:16" ht="39" customHeight="1" x14ac:dyDescent="0.25">
      <c r="A38" s="22"/>
      <c r="B38" s="35"/>
      <c r="C38" s="1155" t="s">
        <v>560</v>
      </c>
      <c r="D38" s="1156"/>
      <c r="E38" s="1157"/>
      <c r="F38" s="36">
        <v>1.62</v>
      </c>
      <c r="G38" s="37">
        <v>1.73</v>
      </c>
      <c r="H38" s="37">
        <v>1.67</v>
      </c>
      <c r="I38" s="37">
        <v>1.59</v>
      </c>
      <c r="J38" s="38">
        <v>1.51</v>
      </c>
      <c r="K38" s="22"/>
      <c r="L38" s="22"/>
      <c r="M38" s="22"/>
      <c r="N38" s="22"/>
      <c r="O38" s="22"/>
      <c r="P38" s="22"/>
    </row>
    <row r="39" spans="1:16" ht="39" customHeight="1" x14ac:dyDescent="0.25">
      <c r="A39" s="22"/>
      <c r="B39" s="35"/>
      <c r="C39" s="1155" t="s">
        <v>561</v>
      </c>
      <c r="D39" s="1156"/>
      <c r="E39" s="1157"/>
      <c r="F39" s="36">
        <v>1.06</v>
      </c>
      <c r="G39" s="37">
        <v>1.06</v>
      </c>
      <c r="H39" s="37">
        <v>1.36</v>
      </c>
      <c r="I39" s="37">
        <v>1.28</v>
      </c>
      <c r="J39" s="38">
        <v>0.79</v>
      </c>
      <c r="K39" s="22"/>
      <c r="L39" s="22"/>
      <c r="M39" s="22"/>
      <c r="N39" s="22"/>
      <c r="O39" s="22"/>
      <c r="P39" s="22"/>
    </row>
    <row r="40" spans="1:16" ht="39" customHeight="1" x14ac:dyDescent="0.25">
      <c r="A40" s="22"/>
      <c r="B40" s="35"/>
      <c r="C40" s="1155" t="s">
        <v>562</v>
      </c>
      <c r="D40" s="1156"/>
      <c r="E40" s="1157"/>
      <c r="F40" s="36">
        <v>0.02</v>
      </c>
      <c r="G40" s="37">
        <v>0.06</v>
      </c>
      <c r="H40" s="37">
        <v>0.09</v>
      </c>
      <c r="I40" s="37">
        <v>0.1</v>
      </c>
      <c r="J40" s="38">
        <v>0.12</v>
      </c>
      <c r="K40" s="22"/>
      <c r="L40" s="22"/>
      <c r="M40" s="22"/>
      <c r="N40" s="22"/>
      <c r="O40" s="22"/>
      <c r="P40" s="22"/>
    </row>
    <row r="41" spans="1:16" ht="39" customHeight="1" x14ac:dyDescent="0.25">
      <c r="A41" s="22"/>
      <c r="B41" s="35"/>
      <c r="C41" s="1155"/>
      <c r="D41" s="1156"/>
      <c r="E41" s="1157"/>
      <c r="F41" s="36"/>
      <c r="G41" s="37"/>
      <c r="H41" s="37"/>
      <c r="I41" s="37"/>
      <c r="J41" s="38"/>
      <c r="K41" s="22"/>
      <c r="L41" s="22"/>
      <c r="M41" s="22"/>
      <c r="N41" s="22"/>
      <c r="O41" s="22"/>
      <c r="P41" s="22"/>
    </row>
    <row r="42" spans="1:16" ht="39" customHeight="1" x14ac:dyDescent="0.25">
      <c r="A42" s="22"/>
      <c r="B42" s="39"/>
      <c r="C42" s="1155" t="s">
        <v>563</v>
      </c>
      <c r="D42" s="1156"/>
      <c r="E42" s="1157"/>
      <c r="F42" s="36" t="s">
        <v>506</v>
      </c>
      <c r="G42" s="37" t="s">
        <v>506</v>
      </c>
      <c r="H42" s="37" t="s">
        <v>506</v>
      </c>
      <c r="I42" s="37" t="s">
        <v>506</v>
      </c>
      <c r="J42" s="38" t="s">
        <v>506</v>
      </c>
      <c r="K42" s="22"/>
      <c r="L42" s="22"/>
      <c r="M42" s="22"/>
      <c r="N42" s="22"/>
      <c r="O42" s="22"/>
      <c r="P42" s="22"/>
    </row>
    <row r="43" spans="1:16" ht="39" customHeight="1" thickBot="1" x14ac:dyDescent="0.3">
      <c r="A43" s="22"/>
      <c r="B43" s="40"/>
      <c r="C43" s="1158" t="s">
        <v>564</v>
      </c>
      <c r="D43" s="1159"/>
      <c r="E43" s="1160"/>
      <c r="F43" s="41" t="s">
        <v>506</v>
      </c>
      <c r="G43" s="42" t="s">
        <v>506</v>
      </c>
      <c r="H43" s="42" t="s">
        <v>506</v>
      </c>
      <c r="I43" s="42" t="s">
        <v>506</v>
      </c>
      <c r="J43" s="43" t="s">
        <v>506</v>
      </c>
      <c r="K43" s="22"/>
      <c r="L43" s="22"/>
      <c r="M43" s="22"/>
      <c r="N43" s="22"/>
      <c r="O43" s="22"/>
      <c r="P43" s="22"/>
    </row>
    <row r="44" spans="1:16" ht="39" customHeight="1" x14ac:dyDescent="0.25">
      <c r="A44" s="22"/>
      <c r="B44" s="44" t="s">
        <v>8</v>
      </c>
      <c r="C44" s="45"/>
      <c r="D44" s="46"/>
      <c r="E44" s="46"/>
      <c r="F44" s="47"/>
      <c r="G44" s="47"/>
      <c r="H44" s="47"/>
      <c r="I44" s="47"/>
      <c r="J44" s="47"/>
      <c r="K44" s="22"/>
      <c r="L44" s="22"/>
      <c r="M44" s="22"/>
      <c r="N44" s="22"/>
      <c r="O44" s="22"/>
      <c r="P44" s="22"/>
    </row>
    <row r="45" spans="1:16" ht="16.149999999999999" x14ac:dyDescent="0.25">
      <c r="A45" s="22"/>
      <c r="B45" s="22"/>
      <c r="C45" s="22"/>
      <c r="D45" s="22"/>
      <c r="E45" s="22"/>
      <c r="F45" s="22"/>
      <c r="G45" s="22"/>
      <c r="H45" s="22"/>
      <c r="I45" s="22"/>
      <c r="J45" s="22"/>
      <c r="K45" s="22"/>
      <c r="L45" s="22"/>
      <c r="M45" s="22"/>
      <c r="N45" s="22"/>
      <c r="O45" s="22"/>
      <c r="P45" s="22"/>
    </row>
  </sheetData>
  <sheetProtection algorithmName="SHA-512" hashValue="/cHdlsZyd1o3N67pS9L1af8zzd5LkBouiadzdtLYTiJge9Dio8B3bVHsx0yg7fnzMGnrX/pgXLrYmYrWr36m1w==" saltValue="BFzX1TSobv9Pb3hVOZwGF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topLeftCell="E46" zoomScale="70" zoomScaleNormal="70" zoomScaleSheetLayoutView="55" workbookViewId="0">
      <selection activeCell="K58" sqref="K58"/>
    </sheetView>
  </sheetViews>
  <sheetFormatPr defaultColWidth="0" defaultRowHeight="12.6" customHeight="1" zeroHeight="1" x14ac:dyDescent="0.25"/>
  <cols>
    <col min="1" max="1" width="6.6640625" style="49" customWidth="1"/>
    <col min="2" max="3" width="10.86328125" style="49" customWidth="1"/>
    <col min="4" max="4" width="10" style="49" customWidth="1"/>
    <col min="5" max="10" width="11" style="49" customWidth="1"/>
    <col min="11" max="15" width="13.1328125" style="49" customWidth="1"/>
    <col min="16" max="21" width="11.46484375" style="49" customWidth="1"/>
    <col min="22" max="16384" width="0" style="49" hidden="1"/>
  </cols>
  <sheetData>
    <row r="1" spans="1:21" ht="13.5" customHeight="1" x14ac:dyDescent="0.25">
      <c r="A1" s="48"/>
      <c r="B1" s="48"/>
      <c r="C1" s="48"/>
      <c r="D1" s="48"/>
      <c r="E1" s="48"/>
      <c r="F1" s="48"/>
      <c r="G1" s="48"/>
      <c r="H1" s="48"/>
      <c r="I1" s="48"/>
      <c r="J1" s="48"/>
      <c r="K1" s="48"/>
      <c r="L1" s="48"/>
      <c r="M1" s="48"/>
      <c r="N1" s="48"/>
      <c r="O1" s="48"/>
      <c r="P1" s="48"/>
      <c r="Q1" s="48"/>
      <c r="R1" s="48"/>
      <c r="S1" s="48"/>
      <c r="T1" s="48"/>
      <c r="U1" s="48"/>
    </row>
    <row r="2" spans="1:21" ht="13.5" customHeight="1" x14ac:dyDescent="0.25">
      <c r="A2" s="48"/>
      <c r="B2" s="48"/>
      <c r="C2" s="48"/>
      <c r="D2" s="48"/>
      <c r="E2" s="48"/>
      <c r="F2" s="48"/>
      <c r="G2" s="48"/>
      <c r="H2" s="48"/>
      <c r="I2" s="48"/>
      <c r="J2" s="48"/>
      <c r="K2" s="48"/>
      <c r="L2" s="48"/>
      <c r="M2" s="48"/>
      <c r="N2" s="48"/>
      <c r="O2" s="48"/>
      <c r="P2" s="48"/>
      <c r="Q2" s="48"/>
      <c r="R2" s="48"/>
      <c r="S2" s="48"/>
      <c r="T2" s="48"/>
      <c r="U2" s="48"/>
    </row>
    <row r="3" spans="1:21" ht="13.5" customHeight="1" x14ac:dyDescent="0.25">
      <c r="A3" s="48"/>
      <c r="B3" s="48"/>
      <c r="C3" s="48"/>
      <c r="D3" s="48"/>
      <c r="E3" s="48"/>
      <c r="F3" s="48"/>
      <c r="G3" s="48"/>
      <c r="H3" s="48"/>
      <c r="I3" s="48"/>
      <c r="J3" s="48"/>
      <c r="K3" s="48"/>
      <c r="L3" s="48"/>
      <c r="M3" s="48"/>
      <c r="N3" s="48"/>
      <c r="O3" s="48"/>
      <c r="P3" s="48"/>
      <c r="Q3" s="48"/>
      <c r="R3" s="48"/>
      <c r="S3" s="48"/>
      <c r="T3" s="48"/>
      <c r="U3" s="48"/>
    </row>
    <row r="4" spans="1:21" ht="13.5" customHeight="1" x14ac:dyDescent="0.25">
      <c r="A4" s="48"/>
      <c r="B4" s="48"/>
      <c r="C4" s="48"/>
      <c r="D4" s="48"/>
      <c r="E4" s="48"/>
      <c r="F4" s="48"/>
      <c r="G4" s="48"/>
      <c r="H4" s="48"/>
      <c r="I4" s="48"/>
      <c r="J4" s="48"/>
      <c r="K4" s="48"/>
      <c r="L4" s="48"/>
      <c r="M4" s="48"/>
      <c r="N4" s="48"/>
      <c r="O4" s="48"/>
      <c r="P4" s="48"/>
      <c r="Q4" s="48"/>
      <c r="R4" s="48"/>
      <c r="S4" s="48"/>
      <c r="T4" s="48"/>
      <c r="U4" s="48"/>
    </row>
    <row r="5" spans="1:21" ht="13.5" customHeight="1" x14ac:dyDescent="0.25">
      <c r="A5" s="48"/>
      <c r="B5" s="48"/>
      <c r="C5" s="48"/>
      <c r="D5" s="48"/>
      <c r="E5" s="48"/>
      <c r="F5" s="48"/>
      <c r="G5" s="48"/>
      <c r="H5" s="48"/>
      <c r="I5" s="48"/>
      <c r="J5" s="48"/>
      <c r="K5" s="48"/>
      <c r="L5" s="48"/>
      <c r="M5" s="48"/>
      <c r="N5" s="48"/>
      <c r="O5" s="48"/>
      <c r="P5" s="48"/>
      <c r="Q5" s="48"/>
      <c r="R5" s="48"/>
      <c r="S5" s="48"/>
      <c r="T5" s="48"/>
      <c r="U5" s="48"/>
    </row>
    <row r="6" spans="1:21" ht="13.5" customHeight="1" x14ac:dyDescent="0.25">
      <c r="A6" s="48"/>
      <c r="B6" s="48"/>
      <c r="C6" s="48"/>
      <c r="D6" s="48"/>
      <c r="E6" s="48"/>
      <c r="F6" s="48"/>
      <c r="G6" s="48"/>
      <c r="H6" s="48"/>
      <c r="I6" s="48"/>
      <c r="J6" s="48"/>
      <c r="K6" s="48"/>
      <c r="L6" s="48"/>
      <c r="M6" s="48"/>
      <c r="N6" s="48"/>
      <c r="O6" s="48"/>
      <c r="P6" s="48"/>
      <c r="Q6" s="48"/>
      <c r="R6" s="48"/>
      <c r="S6" s="48"/>
      <c r="T6" s="48"/>
      <c r="U6" s="48"/>
    </row>
    <row r="7" spans="1:21" ht="13.5" customHeight="1" x14ac:dyDescent="0.25">
      <c r="A7" s="48"/>
      <c r="B7" s="48"/>
      <c r="C7" s="48"/>
      <c r="D7" s="48"/>
      <c r="E7" s="48"/>
      <c r="F7" s="48"/>
      <c r="G7" s="48"/>
      <c r="H7" s="48"/>
      <c r="I7" s="48"/>
      <c r="J7" s="48"/>
      <c r="K7" s="48"/>
      <c r="L7" s="48"/>
      <c r="M7" s="48"/>
      <c r="N7" s="48"/>
      <c r="O7" s="48"/>
      <c r="P7" s="48"/>
      <c r="Q7" s="48"/>
      <c r="R7" s="48"/>
      <c r="S7" s="48"/>
      <c r="T7" s="48"/>
      <c r="U7" s="48"/>
    </row>
    <row r="8" spans="1:21" ht="13.5" customHeight="1" x14ac:dyDescent="0.25">
      <c r="A8" s="48"/>
      <c r="B8" s="48"/>
      <c r="C8" s="48"/>
      <c r="D8" s="48"/>
      <c r="E8" s="48"/>
      <c r="F8" s="48"/>
      <c r="G8" s="48"/>
      <c r="H8" s="48"/>
      <c r="I8" s="48"/>
      <c r="J8" s="48"/>
      <c r="K8" s="48"/>
      <c r="L8" s="48"/>
      <c r="M8" s="48"/>
      <c r="N8" s="48"/>
      <c r="O8" s="48"/>
      <c r="P8" s="48"/>
      <c r="Q8" s="48"/>
      <c r="R8" s="48"/>
      <c r="S8" s="48"/>
      <c r="T8" s="48"/>
      <c r="U8" s="48"/>
    </row>
    <row r="9" spans="1:21" ht="13.5" customHeight="1" x14ac:dyDescent="0.25">
      <c r="A9" s="48"/>
      <c r="B9" s="48"/>
      <c r="C9" s="48"/>
      <c r="D9" s="48"/>
      <c r="E9" s="48"/>
      <c r="F9" s="48"/>
      <c r="G9" s="48"/>
      <c r="H9" s="48"/>
      <c r="I9" s="48"/>
      <c r="J9" s="48"/>
      <c r="K9" s="48"/>
      <c r="L9" s="48"/>
      <c r="M9" s="48"/>
      <c r="N9" s="48"/>
      <c r="O9" s="48"/>
      <c r="P9" s="48"/>
      <c r="Q9" s="48"/>
      <c r="R9" s="48"/>
      <c r="S9" s="48"/>
      <c r="T9" s="48"/>
      <c r="U9" s="48"/>
    </row>
    <row r="10" spans="1:21" ht="13.5" customHeight="1" x14ac:dyDescent="0.2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3">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35">
      <c r="A44" s="48"/>
      <c r="B44" s="51" t="s">
        <v>10</v>
      </c>
      <c r="C44" s="52"/>
      <c r="D44" s="52"/>
      <c r="E44" s="53"/>
      <c r="F44" s="53"/>
      <c r="G44" s="53"/>
      <c r="H44" s="53"/>
      <c r="I44" s="53"/>
      <c r="J44" s="54" t="s">
        <v>2</v>
      </c>
      <c r="K44" s="55" t="s">
        <v>548</v>
      </c>
      <c r="L44" s="56" t="s">
        <v>549</v>
      </c>
      <c r="M44" s="56" t="s">
        <v>550</v>
      </c>
      <c r="N44" s="56" t="s">
        <v>551</v>
      </c>
      <c r="O44" s="57" t="s">
        <v>552</v>
      </c>
      <c r="P44" s="48"/>
      <c r="Q44" s="48"/>
      <c r="R44" s="48"/>
      <c r="S44" s="48"/>
      <c r="T44" s="48"/>
      <c r="U44" s="48"/>
    </row>
    <row r="45" spans="1:21" ht="30.75" customHeight="1" x14ac:dyDescent="0.25">
      <c r="A45" s="48"/>
      <c r="B45" s="1186" t="s">
        <v>11</v>
      </c>
      <c r="C45" s="1187"/>
      <c r="D45" s="58"/>
      <c r="E45" s="1192" t="s">
        <v>12</v>
      </c>
      <c r="F45" s="1192"/>
      <c r="G45" s="1192"/>
      <c r="H45" s="1192"/>
      <c r="I45" s="1192"/>
      <c r="J45" s="1193"/>
      <c r="K45" s="59">
        <v>316</v>
      </c>
      <c r="L45" s="60">
        <v>302</v>
      </c>
      <c r="M45" s="60">
        <v>311</v>
      </c>
      <c r="N45" s="60">
        <v>349</v>
      </c>
      <c r="O45" s="61">
        <v>415</v>
      </c>
      <c r="P45" s="48"/>
      <c r="Q45" s="48"/>
      <c r="R45" s="48"/>
      <c r="S45" s="48"/>
      <c r="T45" s="48"/>
      <c r="U45" s="48"/>
    </row>
    <row r="46" spans="1:21" ht="30.75" customHeight="1" x14ac:dyDescent="0.25">
      <c r="A46" s="48"/>
      <c r="B46" s="1188"/>
      <c r="C46" s="1189"/>
      <c r="D46" s="62"/>
      <c r="E46" s="1165" t="s">
        <v>13</v>
      </c>
      <c r="F46" s="1165"/>
      <c r="G46" s="1165"/>
      <c r="H46" s="1165"/>
      <c r="I46" s="1165"/>
      <c r="J46" s="1166"/>
      <c r="K46" s="63" t="s">
        <v>506</v>
      </c>
      <c r="L46" s="64" t="s">
        <v>506</v>
      </c>
      <c r="M46" s="64" t="s">
        <v>506</v>
      </c>
      <c r="N46" s="64" t="s">
        <v>506</v>
      </c>
      <c r="O46" s="65" t="s">
        <v>506</v>
      </c>
      <c r="P46" s="48"/>
      <c r="Q46" s="48"/>
      <c r="R46" s="48"/>
      <c r="S46" s="48"/>
      <c r="T46" s="48"/>
      <c r="U46" s="48"/>
    </row>
    <row r="47" spans="1:21" ht="30.75" customHeight="1" x14ac:dyDescent="0.25">
      <c r="A47" s="48"/>
      <c r="B47" s="1188"/>
      <c r="C47" s="1189"/>
      <c r="D47" s="62"/>
      <c r="E47" s="1165" t="s">
        <v>14</v>
      </c>
      <c r="F47" s="1165"/>
      <c r="G47" s="1165"/>
      <c r="H47" s="1165"/>
      <c r="I47" s="1165"/>
      <c r="J47" s="1166"/>
      <c r="K47" s="63" t="s">
        <v>506</v>
      </c>
      <c r="L47" s="64" t="s">
        <v>506</v>
      </c>
      <c r="M47" s="64" t="s">
        <v>506</v>
      </c>
      <c r="N47" s="64" t="s">
        <v>506</v>
      </c>
      <c r="O47" s="65" t="s">
        <v>506</v>
      </c>
      <c r="P47" s="48"/>
      <c r="Q47" s="48"/>
      <c r="R47" s="48"/>
      <c r="S47" s="48"/>
      <c r="T47" s="48"/>
      <c r="U47" s="48"/>
    </row>
    <row r="48" spans="1:21" ht="30.75" customHeight="1" x14ac:dyDescent="0.25">
      <c r="A48" s="48"/>
      <c r="B48" s="1188"/>
      <c r="C48" s="1189"/>
      <c r="D48" s="62"/>
      <c r="E48" s="1165" t="s">
        <v>15</v>
      </c>
      <c r="F48" s="1165"/>
      <c r="G48" s="1165"/>
      <c r="H48" s="1165"/>
      <c r="I48" s="1165"/>
      <c r="J48" s="1166"/>
      <c r="K48" s="63">
        <v>124</v>
      </c>
      <c r="L48" s="64">
        <v>122</v>
      </c>
      <c r="M48" s="64">
        <v>120</v>
      </c>
      <c r="N48" s="64">
        <v>119</v>
      </c>
      <c r="O48" s="65">
        <v>119</v>
      </c>
      <c r="P48" s="48"/>
      <c r="Q48" s="48"/>
      <c r="R48" s="48"/>
      <c r="S48" s="48"/>
      <c r="T48" s="48"/>
      <c r="U48" s="48"/>
    </row>
    <row r="49" spans="1:21" ht="30.75" customHeight="1" x14ac:dyDescent="0.25">
      <c r="A49" s="48"/>
      <c r="B49" s="1188"/>
      <c r="C49" s="1189"/>
      <c r="D49" s="62"/>
      <c r="E49" s="1165" t="s">
        <v>16</v>
      </c>
      <c r="F49" s="1165"/>
      <c r="G49" s="1165"/>
      <c r="H49" s="1165"/>
      <c r="I49" s="1165"/>
      <c r="J49" s="1166"/>
      <c r="K49" s="63">
        <v>13</v>
      </c>
      <c r="L49" s="64">
        <v>12</v>
      </c>
      <c r="M49" s="64">
        <v>17</v>
      </c>
      <c r="N49" s="64">
        <v>22</v>
      </c>
      <c r="O49" s="65">
        <v>22</v>
      </c>
      <c r="P49" s="48"/>
      <c r="Q49" s="48"/>
      <c r="R49" s="48"/>
      <c r="S49" s="48"/>
      <c r="T49" s="48"/>
      <c r="U49" s="48"/>
    </row>
    <row r="50" spans="1:21" ht="30.75" customHeight="1" x14ac:dyDescent="0.25">
      <c r="A50" s="48"/>
      <c r="B50" s="1188"/>
      <c r="C50" s="1189"/>
      <c r="D50" s="62"/>
      <c r="E50" s="1165" t="s">
        <v>17</v>
      </c>
      <c r="F50" s="1165"/>
      <c r="G50" s="1165"/>
      <c r="H50" s="1165"/>
      <c r="I50" s="1165"/>
      <c r="J50" s="1166"/>
      <c r="K50" s="63">
        <v>18</v>
      </c>
      <c r="L50" s="64">
        <v>15</v>
      </c>
      <c r="M50" s="64">
        <v>5</v>
      </c>
      <c r="N50" s="64">
        <v>2</v>
      </c>
      <c r="O50" s="65">
        <v>2</v>
      </c>
      <c r="P50" s="48"/>
      <c r="Q50" s="48"/>
      <c r="R50" s="48"/>
      <c r="S50" s="48"/>
      <c r="T50" s="48"/>
      <c r="U50" s="48"/>
    </row>
    <row r="51" spans="1:21" ht="30.75" customHeight="1" x14ac:dyDescent="0.25">
      <c r="A51" s="48"/>
      <c r="B51" s="1190"/>
      <c r="C51" s="1191"/>
      <c r="D51" s="66"/>
      <c r="E51" s="1165" t="s">
        <v>18</v>
      </c>
      <c r="F51" s="1165"/>
      <c r="G51" s="1165"/>
      <c r="H51" s="1165"/>
      <c r="I51" s="1165"/>
      <c r="J51" s="1166"/>
      <c r="K51" s="63" t="s">
        <v>506</v>
      </c>
      <c r="L51" s="64" t="s">
        <v>506</v>
      </c>
      <c r="M51" s="64" t="s">
        <v>506</v>
      </c>
      <c r="N51" s="64" t="s">
        <v>506</v>
      </c>
      <c r="O51" s="65" t="s">
        <v>506</v>
      </c>
      <c r="P51" s="48"/>
      <c r="Q51" s="48"/>
      <c r="R51" s="48"/>
      <c r="S51" s="48"/>
      <c r="T51" s="48"/>
      <c r="U51" s="48"/>
    </row>
    <row r="52" spans="1:21" ht="30.75" customHeight="1" x14ac:dyDescent="0.25">
      <c r="A52" s="48"/>
      <c r="B52" s="1163" t="s">
        <v>19</v>
      </c>
      <c r="C52" s="1164"/>
      <c r="D52" s="66"/>
      <c r="E52" s="1165" t="s">
        <v>20</v>
      </c>
      <c r="F52" s="1165"/>
      <c r="G52" s="1165"/>
      <c r="H52" s="1165"/>
      <c r="I52" s="1165"/>
      <c r="J52" s="1166"/>
      <c r="K52" s="63">
        <v>333</v>
      </c>
      <c r="L52" s="64">
        <v>317</v>
      </c>
      <c r="M52" s="64">
        <v>313</v>
      </c>
      <c r="N52" s="64">
        <v>315</v>
      </c>
      <c r="O52" s="65">
        <v>312</v>
      </c>
      <c r="P52" s="48"/>
      <c r="Q52" s="48"/>
      <c r="R52" s="48"/>
      <c r="S52" s="48"/>
      <c r="T52" s="48"/>
      <c r="U52" s="48"/>
    </row>
    <row r="53" spans="1:21" ht="30.75" customHeight="1" thickBot="1" x14ac:dyDescent="0.3">
      <c r="A53" s="48"/>
      <c r="B53" s="1167" t="s">
        <v>21</v>
      </c>
      <c r="C53" s="1168"/>
      <c r="D53" s="67"/>
      <c r="E53" s="1169" t="s">
        <v>22</v>
      </c>
      <c r="F53" s="1169"/>
      <c r="G53" s="1169"/>
      <c r="H53" s="1169"/>
      <c r="I53" s="1169"/>
      <c r="J53" s="1170"/>
      <c r="K53" s="68">
        <v>138</v>
      </c>
      <c r="L53" s="69">
        <v>134</v>
      </c>
      <c r="M53" s="69">
        <v>140</v>
      </c>
      <c r="N53" s="69">
        <v>177</v>
      </c>
      <c r="O53" s="70">
        <v>246</v>
      </c>
      <c r="P53" s="48"/>
      <c r="Q53" s="48"/>
      <c r="R53" s="48"/>
      <c r="S53" s="48"/>
      <c r="T53" s="48"/>
      <c r="U53" s="48"/>
    </row>
    <row r="54" spans="1:21" ht="24" customHeight="1" x14ac:dyDescent="0.3">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3">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x14ac:dyDescent="0.35">
      <c r="A56" s="48"/>
      <c r="B56" s="72" t="s">
        <v>25</v>
      </c>
      <c r="C56" s="73"/>
      <c r="D56" s="73"/>
      <c r="E56" s="73"/>
      <c r="F56" s="73"/>
      <c r="G56" s="73"/>
      <c r="H56" s="73"/>
      <c r="I56" s="73"/>
      <c r="J56" s="73"/>
      <c r="K56" s="74"/>
      <c r="L56" s="74"/>
      <c r="M56" s="74"/>
      <c r="N56" s="74"/>
      <c r="O56" s="75" t="s">
        <v>565</v>
      </c>
      <c r="P56" s="48"/>
      <c r="Q56" s="48"/>
      <c r="R56" s="48"/>
      <c r="S56" s="48"/>
      <c r="T56" s="48"/>
      <c r="U56" s="48"/>
    </row>
    <row r="57" spans="1:21" ht="31.5" customHeight="1" thickBot="1" x14ac:dyDescent="0.35">
      <c r="A57" s="48"/>
      <c r="B57" s="76"/>
      <c r="C57" s="77"/>
      <c r="D57" s="77"/>
      <c r="E57" s="78"/>
      <c r="F57" s="78"/>
      <c r="G57" s="78"/>
      <c r="H57" s="78"/>
      <c r="I57" s="78"/>
      <c r="J57" s="79" t="s">
        <v>2</v>
      </c>
      <c r="K57" s="80" t="s">
        <v>566</v>
      </c>
      <c r="L57" s="81" t="s">
        <v>567</v>
      </c>
      <c r="M57" s="81" t="s">
        <v>568</v>
      </c>
      <c r="N57" s="81" t="s">
        <v>569</v>
      </c>
      <c r="O57" s="82" t="s">
        <v>570</v>
      </c>
      <c r="P57" s="48"/>
      <c r="Q57" s="48"/>
      <c r="R57" s="48"/>
      <c r="S57" s="48"/>
      <c r="T57" s="48"/>
      <c r="U57" s="48"/>
    </row>
    <row r="58" spans="1:21" ht="31.5" customHeight="1" x14ac:dyDescent="0.25">
      <c r="B58" s="1171" t="s">
        <v>26</v>
      </c>
      <c r="C58" s="1172"/>
      <c r="D58" s="1177" t="s">
        <v>27</v>
      </c>
      <c r="E58" s="1178"/>
      <c r="F58" s="1178"/>
      <c r="G58" s="1178"/>
      <c r="H58" s="1178"/>
      <c r="I58" s="1178"/>
      <c r="J58" s="1179"/>
      <c r="K58" s="83" t="s">
        <v>506</v>
      </c>
      <c r="L58" s="84" t="s">
        <v>506</v>
      </c>
      <c r="M58" s="84" t="s">
        <v>506</v>
      </c>
      <c r="N58" s="84" t="s">
        <v>506</v>
      </c>
      <c r="O58" s="85" t="s">
        <v>506</v>
      </c>
    </row>
    <row r="59" spans="1:21" ht="31.5" customHeight="1" x14ac:dyDescent="0.25">
      <c r="B59" s="1173"/>
      <c r="C59" s="1174"/>
      <c r="D59" s="1180" t="s">
        <v>28</v>
      </c>
      <c r="E59" s="1181"/>
      <c r="F59" s="1181"/>
      <c r="G59" s="1181"/>
      <c r="H59" s="1181"/>
      <c r="I59" s="1181"/>
      <c r="J59" s="1182"/>
      <c r="K59" s="86" t="s">
        <v>506</v>
      </c>
      <c r="L59" s="87" t="s">
        <v>506</v>
      </c>
      <c r="M59" s="87" t="s">
        <v>506</v>
      </c>
      <c r="N59" s="87" t="s">
        <v>506</v>
      </c>
      <c r="O59" s="88" t="s">
        <v>506</v>
      </c>
    </row>
    <row r="60" spans="1:21" ht="31.5" customHeight="1" thickBot="1" x14ac:dyDescent="0.3">
      <c r="B60" s="1175"/>
      <c r="C60" s="1176"/>
      <c r="D60" s="1183" t="s">
        <v>29</v>
      </c>
      <c r="E60" s="1184"/>
      <c r="F60" s="1184"/>
      <c r="G60" s="1184"/>
      <c r="H60" s="1184"/>
      <c r="I60" s="1184"/>
      <c r="J60" s="1185"/>
      <c r="K60" s="89" t="s">
        <v>506</v>
      </c>
      <c r="L60" s="90" t="s">
        <v>506</v>
      </c>
      <c r="M60" s="90" t="s">
        <v>506</v>
      </c>
      <c r="N60" s="90" t="s">
        <v>506</v>
      </c>
      <c r="O60" s="91" t="s">
        <v>506</v>
      </c>
    </row>
    <row r="61" spans="1:21" ht="24" customHeight="1" x14ac:dyDescent="0.25">
      <c r="B61" s="92"/>
      <c r="C61" s="92"/>
      <c r="D61" s="93" t="s">
        <v>30</v>
      </c>
      <c r="E61" s="94"/>
      <c r="F61" s="94"/>
      <c r="G61" s="94"/>
      <c r="H61" s="94"/>
      <c r="I61" s="94"/>
      <c r="J61" s="94"/>
      <c r="K61" s="94"/>
      <c r="L61" s="94"/>
      <c r="M61" s="94"/>
      <c r="N61" s="94"/>
      <c r="O61" s="94"/>
    </row>
    <row r="62" spans="1:21" ht="24" customHeight="1" x14ac:dyDescent="0.25">
      <c r="B62" s="95"/>
      <c r="C62" s="95"/>
      <c r="D62" s="93" t="s">
        <v>31</v>
      </c>
      <c r="E62" s="94"/>
      <c r="F62" s="94"/>
      <c r="G62" s="94"/>
      <c r="H62" s="94"/>
      <c r="I62" s="94"/>
      <c r="J62" s="94"/>
      <c r="K62" s="94"/>
      <c r="L62" s="94"/>
      <c r="M62" s="94"/>
      <c r="N62" s="94"/>
      <c r="O62" s="94"/>
    </row>
    <row r="63" spans="1:21" ht="24" customHeight="1" x14ac:dyDescent="0.3">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3">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PowuzvjyZ1U9HOVNuYEX+ijoNRnIKwXeDiRQK9E6LmBjweErHPTgMF20iKD9/O3UokuclRCyGQ/eV8m8bcT46g==" saltValue="lvZ6LZnvnyke2FZQHkfIhg=="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topLeftCell="D49" zoomScaleSheetLayoutView="100" workbookViewId="0"/>
  </sheetViews>
  <sheetFormatPr defaultColWidth="0" defaultRowHeight="13.5" customHeight="1" zeroHeight="1" x14ac:dyDescent="0.25"/>
  <cols>
    <col min="1" max="1" width="6.6640625" style="96" customWidth="1"/>
    <col min="2" max="3" width="12.6640625" style="96" customWidth="1"/>
    <col min="4" max="4" width="11.6640625" style="96" customWidth="1"/>
    <col min="5" max="8" width="10.33203125" style="96" customWidth="1"/>
    <col min="9" max="13" width="16.33203125" style="96" customWidth="1"/>
    <col min="14" max="19" width="12.6640625" style="96" customWidth="1"/>
    <col min="20" max="16384" width="0" style="96" hidden="1"/>
  </cols>
  <sheetData>
    <row r="1" ht="15" customHeight="1" x14ac:dyDescent="0.25"/>
    <row r="2" ht="15" customHeight="1" x14ac:dyDescent="0.25"/>
    <row r="3" ht="15" customHeight="1" x14ac:dyDescent="0.25"/>
    <row r="4" ht="15" customHeight="1" x14ac:dyDescent="0.25"/>
    <row r="5" ht="15" customHeight="1" x14ac:dyDescent="0.25"/>
    <row r="6" ht="15" customHeight="1" x14ac:dyDescent="0.25"/>
    <row r="7" ht="15" customHeight="1" x14ac:dyDescent="0.25"/>
    <row r="8" ht="15" customHeight="1" x14ac:dyDescent="0.25"/>
    <row r="9" ht="15" customHeight="1" x14ac:dyDescent="0.25"/>
    <row r="10" ht="15" customHeight="1" x14ac:dyDescent="0.25"/>
    <row r="11" ht="15" customHeight="1" x14ac:dyDescent="0.25"/>
    <row r="12" ht="15" customHeight="1" x14ac:dyDescent="0.25"/>
    <row r="13" ht="15" customHeight="1" x14ac:dyDescent="0.25"/>
    <row r="14" ht="15" customHeight="1" x14ac:dyDescent="0.25"/>
    <row r="15" ht="15" customHeight="1" x14ac:dyDescent="0.25"/>
    <row r="16" ht="15" customHeight="1" x14ac:dyDescent="0.25"/>
    <row r="17" ht="15" customHeight="1" x14ac:dyDescent="0.25"/>
    <row r="18" ht="15" customHeight="1" x14ac:dyDescent="0.25"/>
    <row r="19" ht="15" customHeight="1" x14ac:dyDescent="0.25"/>
    <row r="20" ht="15" customHeight="1" x14ac:dyDescent="0.25"/>
    <row r="21" ht="15" customHeight="1" x14ac:dyDescent="0.25"/>
    <row r="22" ht="15" customHeight="1" x14ac:dyDescent="0.25"/>
    <row r="23" ht="15" customHeight="1" x14ac:dyDescent="0.25"/>
    <row r="24" ht="15" customHeight="1" x14ac:dyDescent="0.25"/>
    <row r="25" ht="15" customHeight="1" x14ac:dyDescent="0.25"/>
    <row r="26" ht="15" customHeight="1" x14ac:dyDescent="0.25"/>
    <row r="27" ht="15" customHeight="1" x14ac:dyDescent="0.25"/>
    <row r="28" ht="15" customHeight="1" x14ac:dyDescent="0.25"/>
    <row r="29" ht="15" customHeight="1" x14ac:dyDescent="0.25"/>
    <row r="30" ht="15" customHeight="1" x14ac:dyDescent="0.25"/>
    <row r="31" ht="15" customHeight="1" x14ac:dyDescent="0.25"/>
    <row r="32" ht="15" customHeight="1" x14ac:dyDescent="0.25"/>
    <row r="33" spans="2:13" ht="15" customHeight="1" x14ac:dyDescent="0.25"/>
    <row r="34" spans="2:13" ht="15" customHeight="1" x14ac:dyDescent="0.25"/>
    <row r="35" spans="2:13" ht="15" customHeight="1" x14ac:dyDescent="0.25"/>
    <row r="36" spans="2:13" ht="15" customHeight="1" x14ac:dyDescent="0.25"/>
    <row r="37" spans="2:13" ht="15" customHeight="1" x14ac:dyDescent="0.25"/>
    <row r="38" spans="2:13" ht="15" customHeight="1" x14ac:dyDescent="0.25"/>
    <row r="39" spans="2:13" ht="27.75" customHeight="1" thickBot="1" x14ac:dyDescent="0.3">
      <c r="M39" s="97" t="s">
        <v>9</v>
      </c>
    </row>
    <row r="40" spans="2:13" ht="27.75" customHeight="1" thickBot="1" x14ac:dyDescent="0.35">
      <c r="B40" s="98" t="s">
        <v>10</v>
      </c>
      <c r="C40" s="99"/>
      <c r="D40" s="99"/>
      <c r="E40" s="100"/>
      <c r="F40" s="100"/>
      <c r="G40" s="100"/>
      <c r="H40" s="101" t="s">
        <v>2</v>
      </c>
      <c r="I40" s="102" t="s">
        <v>548</v>
      </c>
      <c r="J40" s="103" t="s">
        <v>549</v>
      </c>
      <c r="K40" s="103" t="s">
        <v>550</v>
      </c>
      <c r="L40" s="103" t="s">
        <v>551</v>
      </c>
      <c r="M40" s="104" t="s">
        <v>552</v>
      </c>
    </row>
    <row r="41" spans="2:13" ht="27.75" customHeight="1" x14ac:dyDescent="0.25">
      <c r="B41" s="1206" t="s">
        <v>32</v>
      </c>
      <c r="C41" s="1207"/>
      <c r="D41" s="105"/>
      <c r="E41" s="1208" t="s">
        <v>33</v>
      </c>
      <c r="F41" s="1208"/>
      <c r="G41" s="1208"/>
      <c r="H41" s="1209"/>
      <c r="I41" s="355">
        <v>2909</v>
      </c>
      <c r="J41" s="356">
        <v>3584</v>
      </c>
      <c r="K41" s="356">
        <v>4560</v>
      </c>
      <c r="L41" s="356">
        <v>4679</v>
      </c>
      <c r="M41" s="357">
        <v>4482</v>
      </c>
    </row>
    <row r="42" spans="2:13" ht="27.75" customHeight="1" x14ac:dyDescent="0.25">
      <c r="B42" s="1196"/>
      <c r="C42" s="1197"/>
      <c r="D42" s="106"/>
      <c r="E42" s="1200" t="s">
        <v>34</v>
      </c>
      <c r="F42" s="1200"/>
      <c r="G42" s="1200"/>
      <c r="H42" s="1201"/>
      <c r="I42" s="358">
        <v>34</v>
      </c>
      <c r="J42" s="359">
        <v>19</v>
      </c>
      <c r="K42" s="359">
        <v>16</v>
      </c>
      <c r="L42" s="359">
        <v>12</v>
      </c>
      <c r="M42" s="360">
        <v>11</v>
      </c>
    </row>
    <row r="43" spans="2:13" ht="27.75" customHeight="1" x14ac:dyDescent="0.25">
      <c r="B43" s="1196"/>
      <c r="C43" s="1197"/>
      <c r="D43" s="106"/>
      <c r="E43" s="1200" t="s">
        <v>35</v>
      </c>
      <c r="F43" s="1200"/>
      <c r="G43" s="1200"/>
      <c r="H43" s="1201"/>
      <c r="I43" s="358">
        <v>1513</v>
      </c>
      <c r="J43" s="359">
        <v>1379</v>
      </c>
      <c r="K43" s="359">
        <v>1256</v>
      </c>
      <c r="L43" s="359">
        <v>1207</v>
      </c>
      <c r="M43" s="360">
        <v>1158</v>
      </c>
    </row>
    <row r="44" spans="2:13" ht="27.75" customHeight="1" x14ac:dyDescent="0.25">
      <c r="B44" s="1196"/>
      <c r="C44" s="1197"/>
      <c r="D44" s="106"/>
      <c r="E44" s="1200" t="s">
        <v>36</v>
      </c>
      <c r="F44" s="1200"/>
      <c r="G44" s="1200"/>
      <c r="H44" s="1201"/>
      <c r="I44" s="358">
        <v>125</v>
      </c>
      <c r="J44" s="359">
        <v>143</v>
      </c>
      <c r="K44" s="359">
        <v>133</v>
      </c>
      <c r="L44" s="359">
        <v>121</v>
      </c>
      <c r="M44" s="360">
        <v>101</v>
      </c>
    </row>
    <row r="45" spans="2:13" ht="27.75" customHeight="1" x14ac:dyDescent="0.25">
      <c r="B45" s="1196"/>
      <c r="C45" s="1197"/>
      <c r="D45" s="106"/>
      <c r="E45" s="1200" t="s">
        <v>37</v>
      </c>
      <c r="F45" s="1200"/>
      <c r="G45" s="1200"/>
      <c r="H45" s="1201"/>
      <c r="I45" s="358">
        <v>452</v>
      </c>
      <c r="J45" s="359">
        <v>411</v>
      </c>
      <c r="K45" s="359">
        <v>420</v>
      </c>
      <c r="L45" s="359">
        <v>424</v>
      </c>
      <c r="M45" s="360">
        <v>414</v>
      </c>
    </row>
    <row r="46" spans="2:13" ht="27.75" customHeight="1" x14ac:dyDescent="0.25">
      <c r="B46" s="1196"/>
      <c r="C46" s="1197"/>
      <c r="D46" s="107"/>
      <c r="E46" s="1200" t="s">
        <v>38</v>
      </c>
      <c r="F46" s="1200"/>
      <c r="G46" s="1200"/>
      <c r="H46" s="1201"/>
      <c r="I46" s="358">
        <v>4</v>
      </c>
      <c r="J46" s="359">
        <v>4</v>
      </c>
      <c r="K46" s="359">
        <v>11</v>
      </c>
      <c r="L46" s="359">
        <v>10</v>
      </c>
      <c r="M46" s="360">
        <v>9</v>
      </c>
    </row>
    <row r="47" spans="2:13" ht="27.75" customHeight="1" x14ac:dyDescent="0.25">
      <c r="B47" s="1196"/>
      <c r="C47" s="1197"/>
      <c r="D47" s="108"/>
      <c r="E47" s="1210" t="s">
        <v>39</v>
      </c>
      <c r="F47" s="1211"/>
      <c r="G47" s="1211"/>
      <c r="H47" s="1212"/>
      <c r="I47" s="358" t="s">
        <v>506</v>
      </c>
      <c r="J47" s="359" t="s">
        <v>506</v>
      </c>
      <c r="K47" s="359" t="s">
        <v>506</v>
      </c>
      <c r="L47" s="359" t="s">
        <v>506</v>
      </c>
      <c r="M47" s="360" t="s">
        <v>506</v>
      </c>
    </row>
    <row r="48" spans="2:13" ht="27.75" customHeight="1" x14ac:dyDescent="0.25">
      <c r="B48" s="1196"/>
      <c r="C48" s="1197"/>
      <c r="D48" s="106"/>
      <c r="E48" s="1200" t="s">
        <v>40</v>
      </c>
      <c r="F48" s="1200"/>
      <c r="G48" s="1200"/>
      <c r="H48" s="1201"/>
      <c r="I48" s="358" t="s">
        <v>506</v>
      </c>
      <c r="J48" s="359" t="s">
        <v>506</v>
      </c>
      <c r="K48" s="359" t="s">
        <v>506</v>
      </c>
      <c r="L48" s="359" t="s">
        <v>506</v>
      </c>
      <c r="M48" s="360" t="s">
        <v>506</v>
      </c>
    </row>
    <row r="49" spans="2:13" ht="27.75" customHeight="1" x14ac:dyDescent="0.25">
      <c r="B49" s="1198"/>
      <c r="C49" s="1199"/>
      <c r="D49" s="106"/>
      <c r="E49" s="1200" t="s">
        <v>41</v>
      </c>
      <c r="F49" s="1200"/>
      <c r="G49" s="1200"/>
      <c r="H49" s="1201"/>
      <c r="I49" s="358" t="s">
        <v>506</v>
      </c>
      <c r="J49" s="359" t="s">
        <v>506</v>
      </c>
      <c r="K49" s="359" t="s">
        <v>506</v>
      </c>
      <c r="L49" s="359" t="s">
        <v>506</v>
      </c>
      <c r="M49" s="360" t="s">
        <v>506</v>
      </c>
    </row>
    <row r="50" spans="2:13" ht="27.75" customHeight="1" x14ac:dyDescent="0.25">
      <c r="B50" s="1194" t="s">
        <v>42</v>
      </c>
      <c r="C50" s="1195"/>
      <c r="D50" s="109"/>
      <c r="E50" s="1200" t="s">
        <v>43</v>
      </c>
      <c r="F50" s="1200"/>
      <c r="G50" s="1200"/>
      <c r="H50" s="1201"/>
      <c r="I50" s="358">
        <v>2034</v>
      </c>
      <c r="J50" s="359">
        <v>2151</v>
      </c>
      <c r="K50" s="359">
        <v>2217</v>
      </c>
      <c r="L50" s="359">
        <v>2750</v>
      </c>
      <c r="M50" s="360">
        <v>3026</v>
      </c>
    </row>
    <row r="51" spans="2:13" ht="27.75" customHeight="1" x14ac:dyDescent="0.25">
      <c r="B51" s="1196"/>
      <c r="C51" s="1197"/>
      <c r="D51" s="106"/>
      <c r="E51" s="1200" t="s">
        <v>44</v>
      </c>
      <c r="F51" s="1200"/>
      <c r="G51" s="1200"/>
      <c r="H51" s="1201"/>
      <c r="I51" s="358" t="s">
        <v>506</v>
      </c>
      <c r="J51" s="359" t="s">
        <v>506</v>
      </c>
      <c r="K51" s="359" t="s">
        <v>506</v>
      </c>
      <c r="L51" s="359" t="s">
        <v>506</v>
      </c>
      <c r="M51" s="360" t="s">
        <v>506</v>
      </c>
    </row>
    <row r="52" spans="2:13" ht="27.75" customHeight="1" x14ac:dyDescent="0.25">
      <c r="B52" s="1198"/>
      <c r="C52" s="1199"/>
      <c r="D52" s="106"/>
      <c r="E52" s="1200" t="s">
        <v>45</v>
      </c>
      <c r="F52" s="1200"/>
      <c r="G52" s="1200"/>
      <c r="H52" s="1201"/>
      <c r="I52" s="358">
        <v>3722</v>
      </c>
      <c r="J52" s="359">
        <v>4049</v>
      </c>
      <c r="K52" s="359">
        <v>4641</v>
      </c>
      <c r="L52" s="359">
        <v>4644</v>
      </c>
      <c r="M52" s="360">
        <v>4390</v>
      </c>
    </row>
    <row r="53" spans="2:13" ht="27.75" customHeight="1" thickBot="1" x14ac:dyDescent="0.3">
      <c r="B53" s="1202" t="s">
        <v>46</v>
      </c>
      <c r="C53" s="1203"/>
      <c r="D53" s="110"/>
      <c r="E53" s="1204" t="s">
        <v>47</v>
      </c>
      <c r="F53" s="1204"/>
      <c r="G53" s="1204"/>
      <c r="H53" s="1205"/>
      <c r="I53" s="361">
        <v>-718</v>
      </c>
      <c r="J53" s="362">
        <v>-660</v>
      </c>
      <c r="K53" s="362">
        <v>-463</v>
      </c>
      <c r="L53" s="362">
        <v>-940</v>
      </c>
      <c r="M53" s="363">
        <v>-1243</v>
      </c>
    </row>
    <row r="54" spans="2:13" ht="27.75" customHeight="1" x14ac:dyDescent="0.3">
      <c r="B54" s="111" t="s">
        <v>48</v>
      </c>
      <c r="C54" s="112"/>
      <c r="D54" s="112"/>
      <c r="E54" s="113"/>
      <c r="F54" s="113"/>
      <c r="G54" s="113"/>
      <c r="H54" s="113"/>
      <c r="I54" s="114"/>
      <c r="J54" s="114"/>
      <c r="K54" s="114"/>
      <c r="L54" s="114"/>
      <c r="M54" s="114"/>
    </row>
    <row r="55" spans="2:13" ht="12.75" x14ac:dyDescent="0.25"/>
  </sheetData>
  <sheetProtection algorithmName="SHA-512" hashValue="7QLyT9eZxI3u5E85Aeq9Ge2HehNXRHUl5RPCIZSRercXaA4cRuwhfB4MYe48lEtXOdmNkqWmk29sp9hIyGqvvQ==" saltValue="FgIUlhcYW1KnIf/wmk48F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opLeftCell="A22" zoomScale="80" zoomScaleNormal="80" zoomScaleSheetLayoutView="100" workbookViewId="0">
      <selection activeCell="H56" sqref="H56"/>
    </sheetView>
  </sheetViews>
  <sheetFormatPr defaultColWidth="0" defaultRowHeight="13.5" customHeight="1" zeroHeight="1" x14ac:dyDescent="0.25"/>
  <cols>
    <col min="1" max="1" width="8.19921875" style="1" customWidth="1"/>
    <col min="2" max="2" width="16.33203125" style="1" customWidth="1"/>
    <col min="3" max="5" width="26.19921875" style="1" customWidth="1"/>
    <col min="6" max="8" width="24.19921875" style="1" customWidth="1"/>
    <col min="9" max="14" width="26" style="1" customWidth="1"/>
    <col min="15" max="15" width="6.1328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5"/>
    <row r="2" ht="16.5" customHeight="1" x14ac:dyDescent="0.25"/>
    <row r="3" ht="16.5" customHeight="1" x14ac:dyDescent="0.25"/>
    <row r="4" ht="16.5" customHeight="1" x14ac:dyDescent="0.25"/>
    <row r="5" ht="16.5" customHeight="1" x14ac:dyDescent="0.25"/>
    <row r="6" ht="16.5" customHeight="1" x14ac:dyDescent="0.25"/>
    <row r="7" ht="16.5" customHeight="1" x14ac:dyDescent="0.25"/>
    <row r="8" ht="16.5" customHeight="1" x14ac:dyDescent="0.25"/>
    <row r="9" ht="16.5" customHeight="1" x14ac:dyDescent="0.25"/>
    <row r="10" ht="16.5" customHeight="1" x14ac:dyDescent="0.25"/>
    <row r="11" ht="16.5" customHeight="1" x14ac:dyDescent="0.25"/>
    <row r="12" ht="16.5" customHeight="1" x14ac:dyDescent="0.25"/>
    <row r="13" ht="16.5" customHeight="1" x14ac:dyDescent="0.25"/>
    <row r="14" ht="16.5" customHeight="1" x14ac:dyDescent="0.25"/>
    <row r="15" ht="16.5" customHeight="1" x14ac:dyDescent="0.25"/>
    <row r="16" ht="16.5" customHeight="1" x14ac:dyDescent="0.25"/>
    <row r="17" ht="16.5" customHeight="1" x14ac:dyDescent="0.25"/>
    <row r="18" ht="16.5" customHeight="1" x14ac:dyDescent="0.25"/>
    <row r="19" ht="16.5" customHeight="1" x14ac:dyDescent="0.25"/>
    <row r="20" ht="16.5" customHeight="1" x14ac:dyDescent="0.25"/>
    <row r="21" ht="16.5" customHeight="1" x14ac:dyDescent="0.25"/>
    <row r="22" ht="16.5" customHeight="1" x14ac:dyDescent="0.25"/>
    <row r="23" ht="16.5" customHeight="1" x14ac:dyDescent="0.25"/>
    <row r="24" ht="16.5" customHeight="1" x14ac:dyDescent="0.25"/>
    <row r="25" ht="16.5" customHeight="1" x14ac:dyDescent="0.25"/>
    <row r="26" ht="16.5" customHeight="1" x14ac:dyDescent="0.25"/>
    <row r="27" ht="16.5" customHeight="1" x14ac:dyDescent="0.25"/>
    <row r="28" ht="16.5" customHeight="1" x14ac:dyDescent="0.25"/>
    <row r="29" ht="16.5" customHeight="1" x14ac:dyDescent="0.25"/>
    <row r="30" ht="16.5" customHeight="1" x14ac:dyDescent="0.25"/>
    <row r="31" ht="16.5" customHeight="1" x14ac:dyDescent="0.25"/>
    <row r="32" ht="16.5" customHeight="1" x14ac:dyDescent="0.25"/>
    <row r="33" ht="16.5" customHeight="1" x14ac:dyDescent="0.25"/>
    <row r="34" ht="16.5" customHeight="1" x14ac:dyDescent="0.25"/>
    <row r="35" ht="16.5" customHeight="1" x14ac:dyDescent="0.25"/>
    <row r="36" ht="16.5" customHeight="1" x14ac:dyDescent="0.25"/>
    <row r="37" ht="16.5" customHeight="1" x14ac:dyDescent="0.25"/>
    <row r="38" ht="16.5" customHeight="1" x14ac:dyDescent="0.25"/>
    <row r="39" ht="16.5" customHeight="1" x14ac:dyDescent="0.25"/>
    <row r="40" ht="16.5" customHeight="1" x14ac:dyDescent="0.25"/>
    <row r="41" ht="16.5" customHeight="1" x14ac:dyDescent="0.25"/>
    <row r="42" ht="16.5" customHeight="1" x14ac:dyDescent="0.25"/>
    <row r="43" ht="16.5" customHeight="1" x14ac:dyDescent="0.25"/>
    <row r="44" ht="16.5" customHeight="1" x14ac:dyDescent="0.25"/>
    <row r="45" ht="16.5" customHeight="1" x14ac:dyDescent="0.25"/>
    <row r="46" ht="16.5" customHeight="1" x14ac:dyDescent="0.25"/>
    <row r="47" ht="16.5" customHeight="1" x14ac:dyDescent="0.25"/>
    <row r="48" ht="16.5" customHeight="1" x14ac:dyDescent="0.25"/>
    <row r="49" spans="2:8" ht="20.25" customHeight="1" x14ac:dyDescent="0.25"/>
    <row r="50" spans="2:8" ht="16.5" customHeight="1" x14ac:dyDescent="0.25"/>
    <row r="51" spans="2:8" ht="29.25" customHeight="1" x14ac:dyDescent="0.25"/>
    <row r="52" spans="2:8" ht="29.25" customHeight="1" x14ac:dyDescent="0.25"/>
    <row r="53" spans="2:8" ht="52.5" customHeight="1" thickBot="1" x14ac:dyDescent="0.4">
      <c r="B53" s="2"/>
      <c r="C53" s="2"/>
      <c r="D53" s="2"/>
      <c r="E53" s="2"/>
      <c r="F53" s="2"/>
      <c r="G53" s="2"/>
      <c r="H53" s="115" t="s">
        <v>49</v>
      </c>
    </row>
    <row r="54" spans="2:8" ht="29.25" customHeight="1" thickBot="1" x14ac:dyDescent="0.4">
      <c r="B54" s="116" t="s">
        <v>1</v>
      </c>
      <c r="C54" s="117"/>
      <c r="D54" s="117"/>
      <c r="E54" s="118" t="s">
        <v>2</v>
      </c>
      <c r="F54" s="119" t="s">
        <v>550</v>
      </c>
      <c r="G54" s="119" t="s">
        <v>551</v>
      </c>
      <c r="H54" s="120" t="s">
        <v>552</v>
      </c>
    </row>
    <row r="55" spans="2:8" ht="52.5" customHeight="1" x14ac:dyDescent="0.25">
      <c r="B55" s="121"/>
      <c r="C55" s="1221" t="s">
        <v>50</v>
      </c>
      <c r="D55" s="1221"/>
      <c r="E55" s="1222"/>
      <c r="F55" s="122">
        <v>2215</v>
      </c>
      <c r="G55" s="122">
        <v>2720</v>
      </c>
      <c r="H55" s="123">
        <v>2896</v>
      </c>
    </row>
    <row r="56" spans="2:8" ht="52.5" customHeight="1" x14ac:dyDescent="0.25">
      <c r="B56" s="124"/>
      <c r="C56" s="1223" t="s">
        <v>51</v>
      </c>
      <c r="D56" s="1223"/>
      <c r="E56" s="1224"/>
      <c r="F56" s="125">
        <v>3</v>
      </c>
      <c r="G56" s="125">
        <v>30</v>
      </c>
      <c r="H56" s="126">
        <v>130</v>
      </c>
    </row>
    <row r="57" spans="2:8" ht="53.25" customHeight="1" x14ac:dyDescent="0.25">
      <c r="B57" s="124"/>
      <c r="C57" s="1225" t="s">
        <v>52</v>
      </c>
      <c r="D57" s="1225"/>
      <c r="E57" s="1226"/>
      <c r="F57" s="127">
        <v>39</v>
      </c>
      <c r="G57" s="127">
        <v>49</v>
      </c>
      <c r="H57" s="128">
        <v>259</v>
      </c>
    </row>
    <row r="58" spans="2:8" ht="45.75" customHeight="1" x14ac:dyDescent="0.25">
      <c r="B58" s="129"/>
      <c r="C58" s="1213" t="s">
        <v>582</v>
      </c>
      <c r="D58" s="1214"/>
      <c r="E58" s="1215"/>
      <c r="F58" s="130">
        <v>18</v>
      </c>
      <c r="G58" s="130">
        <v>18</v>
      </c>
      <c r="H58" s="131">
        <v>118</v>
      </c>
    </row>
    <row r="59" spans="2:8" ht="45.75" customHeight="1" x14ac:dyDescent="0.25">
      <c r="B59" s="129"/>
      <c r="C59" s="1213" t="s">
        <v>583</v>
      </c>
      <c r="D59" s="1214"/>
      <c r="E59" s="1215"/>
      <c r="F59" s="130" t="s">
        <v>506</v>
      </c>
      <c r="G59" s="130" t="s">
        <v>506</v>
      </c>
      <c r="H59" s="131">
        <v>100</v>
      </c>
    </row>
    <row r="60" spans="2:8" ht="45.75" customHeight="1" x14ac:dyDescent="0.25">
      <c r="B60" s="129"/>
      <c r="C60" s="1213" t="s">
        <v>584</v>
      </c>
      <c r="D60" s="1214"/>
      <c r="E60" s="1215"/>
      <c r="F60" s="130">
        <v>20</v>
      </c>
      <c r="G60" s="130">
        <v>20</v>
      </c>
      <c r="H60" s="131">
        <v>20</v>
      </c>
    </row>
    <row r="61" spans="2:8" ht="45.75" customHeight="1" x14ac:dyDescent="0.25">
      <c r="B61" s="129"/>
      <c r="C61" s="1213" t="s">
        <v>585</v>
      </c>
      <c r="D61" s="1214"/>
      <c r="E61" s="1215"/>
      <c r="F61" s="130" t="s">
        <v>506</v>
      </c>
      <c r="G61" s="130">
        <v>10</v>
      </c>
      <c r="H61" s="131">
        <v>20</v>
      </c>
    </row>
    <row r="62" spans="2:8" ht="45.75" customHeight="1" thickBot="1" x14ac:dyDescent="0.3">
      <c r="B62" s="132"/>
      <c r="C62" s="1216" t="s">
        <v>586</v>
      </c>
      <c r="D62" s="1217"/>
      <c r="E62" s="1218"/>
      <c r="F62" s="133" t="s">
        <v>506</v>
      </c>
      <c r="G62" s="133">
        <v>1</v>
      </c>
      <c r="H62" s="134">
        <v>1</v>
      </c>
    </row>
    <row r="63" spans="2:8" ht="52.5" customHeight="1" thickBot="1" x14ac:dyDescent="0.3">
      <c r="B63" s="135"/>
      <c r="C63" s="1219" t="s">
        <v>53</v>
      </c>
      <c r="D63" s="1219"/>
      <c r="E63" s="1220"/>
      <c r="F63" s="136">
        <v>2256</v>
      </c>
      <c r="G63" s="136">
        <v>2799</v>
      </c>
      <c r="H63" s="137">
        <v>3285</v>
      </c>
    </row>
    <row r="64" spans="2:8" ht="12.75" x14ac:dyDescent="0.25"/>
  </sheetData>
  <sheetProtection algorithmName="SHA-512" hashValue="vPmOel4fjxUP5vUbGOF/kZ53WWjgx/cmWe8W/p9koJzh7O9O2x6ZNqsEuDv3TtrhBmu1BJx6oki4B6zapfqUGA==" saltValue="urmxFbQI0SSp15Zj8bW4i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328125" defaultRowHeight="12.75" x14ac:dyDescent="0.25"/>
  <cols>
    <col min="1" max="1" width="45.86328125" style="144" customWidth="1"/>
    <col min="2" max="8" width="13.33203125" style="144" customWidth="1"/>
    <col min="9" max="16384" width="11.1328125" style="144"/>
  </cols>
  <sheetData>
    <row r="1" spans="1:8" x14ac:dyDescent="0.25">
      <c r="A1" s="138"/>
      <c r="B1" s="139"/>
      <c r="C1" s="140"/>
      <c r="D1" s="141"/>
      <c r="E1" s="142"/>
      <c r="F1" s="142"/>
      <c r="G1" s="142"/>
      <c r="H1" s="143"/>
    </row>
    <row r="2" spans="1:8" x14ac:dyDescent="0.25">
      <c r="A2" s="145"/>
      <c r="B2" s="146"/>
      <c r="C2" s="147"/>
      <c r="D2" s="148" t="s">
        <v>54</v>
      </c>
      <c r="E2" s="149"/>
      <c r="F2" s="150" t="s">
        <v>545</v>
      </c>
      <c r="G2" s="151"/>
      <c r="H2" s="152"/>
    </row>
    <row r="3" spans="1:8" x14ac:dyDescent="0.25">
      <c r="A3" s="148" t="s">
        <v>538</v>
      </c>
      <c r="B3" s="153"/>
      <c r="C3" s="154"/>
      <c r="D3" s="155">
        <v>78042</v>
      </c>
      <c r="E3" s="156"/>
      <c r="F3" s="157">
        <v>167497</v>
      </c>
      <c r="G3" s="158"/>
      <c r="H3" s="159"/>
    </row>
    <row r="4" spans="1:8" x14ac:dyDescent="0.25">
      <c r="A4" s="160"/>
      <c r="B4" s="161"/>
      <c r="C4" s="162"/>
      <c r="D4" s="163">
        <v>72499</v>
      </c>
      <c r="E4" s="164"/>
      <c r="F4" s="165">
        <v>82571</v>
      </c>
      <c r="G4" s="166"/>
      <c r="H4" s="167"/>
    </row>
    <row r="5" spans="1:8" x14ac:dyDescent="0.25">
      <c r="A5" s="148" t="s">
        <v>540</v>
      </c>
      <c r="B5" s="153"/>
      <c r="C5" s="154"/>
      <c r="D5" s="155">
        <v>134875</v>
      </c>
      <c r="E5" s="156"/>
      <c r="F5" s="157">
        <v>190274</v>
      </c>
      <c r="G5" s="158"/>
      <c r="H5" s="159"/>
    </row>
    <row r="6" spans="1:8" x14ac:dyDescent="0.25">
      <c r="A6" s="160"/>
      <c r="B6" s="161"/>
      <c r="C6" s="162"/>
      <c r="D6" s="163">
        <v>128524</v>
      </c>
      <c r="E6" s="164"/>
      <c r="F6" s="165">
        <v>88584</v>
      </c>
      <c r="G6" s="166"/>
      <c r="H6" s="167"/>
    </row>
    <row r="7" spans="1:8" x14ac:dyDescent="0.25">
      <c r="A7" s="148" t="s">
        <v>541</v>
      </c>
      <c r="B7" s="153"/>
      <c r="C7" s="154"/>
      <c r="D7" s="155">
        <v>174779</v>
      </c>
      <c r="E7" s="156"/>
      <c r="F7" s="157">
        <v>200194</v>
      </c>
      <c r="G7" s="158"/>
      <c r="H7" s="159"/>
    </row>
    <row r="8" spans="1:8" x14ac:dyDescent="0.25">
      <c r="A8" s="160"/>
      <c r="B8" s="161"/>
      <c r="C8" s="162"/>
      <c r="D8" s="163">
        <v>168718</v>
      </c>
      <c r="E8" s="164"/>
      <c r="F8" s="165">
        <v>106422</v>
      </c>
      <c r="G8" s="166"/>
      <c r="H8" s="167"/>
    </row>
    <row r="9" spans="1:8" x14ac:dyDescent="0.25">
      <c r="A9" s="148" t="s">
        <v>542</v>
      </c>
      <c r="B9" s="153"/>
      <c r="C9" s="154"/>
      <c r="D9" s="155">
        <v>87509</v>
      </c>
      <c r="E9" s="156"/>
      <c r="F9" s="157">
        <v>196914</v>
      </c>
      <c r="G9" s="158"/>
      <c r="H9" s="159"/>
    </row>
    <row r="10" spans="1:8" x14ac:dyDescent="0.25">
      <c r="A10" s="160"/>
      <c r="B10" s="161"/>
      <c r="C10" s="162"/>
      <c r="D10" s="163">
        <v>72017</v>
      </c>
      <c r="E10" s="164"/>
      <c r="F10" s="165">
        <v>98966</v>
      </c>
      <c r="G10" s="166"/>
      <c r="H10" s="167"/>
    </row>
    <row r="11" spans="1:8" x14ac:dyDescent="0.25">
      <c r="A11" s="148" t="s">
        <v>543</v>
      </c>
      <c r="B11" s="153"/>
      <c r="C11" s="154"/>
      <c r="D11" s="155">
        <v>28260</v>
      </c>
      <c r="E11" s="156"/>
      <c r="F11" s="157">
        <v>204757</v>
      </c>
      <c r="G11" s="158"/>
      <c r="H11" s="159"/>
    </row>
    <row r="12" spans="1:8" x14ac:dyDescent="0.25">
      <c r="A12" s="160"/>
      <c r="B12" s="161"/>
      <c r="C12" s="168"/>
      <c r="D12" s="163">
        <v>19199</v>
      </c>
      <c r="E12" s="164"/>
      <c r="F12" s="165">
        <v>106071</v>
      </c>
      <c r="G12" s="166"/>
      <c r="H12" s="167"/>
    </row>
    <row r="13" spans="1:8" x14ac:dyDescent="0.25">
      <c r="A13" s="148"/>
      <c r="B13" s="153"/>
      <c r="C13" s="169"/>
      <c r="D13" s="170">
        <v>100693</v>
      </c>
      <c r="E13" s="171"/>
      <c r="F13" s="172">
        <v>191927</v>
      </c>
      <c r="G13" s="173"/>
      <c r="H13" s="159"/>
    </row>
    <row r="14" spans="1:8" x14ac:dyDescent="0.25">
      <c r="A14" s="160"/>
      <c r="B14" s="161"/>
      <c r="C14" s="162"/>
      <c r="D14" s="163">
        <v>92191</v>
      </c>
      <c r="E14" s="164"/>
      <c r="F14" s="165">
        <v>96523</v>
      </c>
      <c r="G14" s="166"/>
      <c r="H14" s="167"/>
    </row>
    <row r="17" spans="1:11" x14ac:dyDescent="0.25">
      <c r="A17" s="144" t="s">
        <v>55</v>
      </c>
    </row>
    <row r="18" spans="1:11" x14ac:dyDescent="0.25">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25">
      <c r="A19" s="174" t="s">
        <v>56</v>
      </c>
      <c r="B19" s="174">
        <f>ROUND(VALUE(SUBSTITUTE(実質収支比率等に係る経年分析!F$48,"▲","-")),2)</f>
        <v>9.33</v>
      </c>
      <c r="C19" s="174">
        <f>ROUND(VALUE(SUBSTITUTE(実質収支比率等に係る経年分析!G$48,"▲","-")),2)</f>
        <v>12.52</v>
      </c>
      <c r="D19" s="174">
        <f>ROUND(VALUE(SUBSTITUTE(実質収支比率等に係る経年分析!H$48,"▲","-")),2)</f>
        <v>20.45</v>
      </c>
      <c r="E19" s="174">
        <f>ROUND(VALUE(SUBSTITUTE(実質収支比率等に係る経年分析!I$48,"▲","-")),2)</f>
        <v>20.5</v>
      </c>
      <c r="F19" s="174">
        <f>ROUND(VALUE(SUBSTITUTE(実質収支比率等に係る経年分析!J$48,"▲","-")),2)</f>
        <v>15.4</v>
      </c>
    </row>
    <row r="20" spans="1:11" x14ac:dyDescent="0.25">
      <c r="A20" s="174" t="s">
        <v>57</v>
      </c>
      <c r="B20" s="174">
        <f>ROUND(VALUE(SUBSTITUTE(実質収支比率等に係る経年分析!F$47,"▲","-")),2)</f>
        <v>83.78</v>
      </c>
      <c r="C20" s="174">
        <f>ROUND(VALUE(SUBSTITUTE(実質収支比率等に係る経年分析!G$47,"▲","-")),2)</f>
        <v>89.5</v>
      </c>
      <c r="D20" s="174">
        <f>ROUND(VALUE(SUBSTITUTE(実質収支比率等に係る経年分析!H$47,"▲","-")),2)</f>
        <v>88.36</v>
      </c>
      <c r="E20" s="174">
        <f>ROUND(VALUE(SUBSTITUTE(実質収支比率等に係る経年分析!I$47,"▲","-")),2)</f>
        <v>100.58</v>
      </c>
      <c r="F20" s="174">
        <f>ROUND(VALUE(SUBSTITUTE(実質収支比率等に係る経年分析!J$47,"▲","-")),2)</f>
        <v>107.78</v>
      </c>
    </row>
    <row r="21" spans="1:11" x14ac:dyDescent="0.25">
      <c r="A21" s="174" t="s">
        <v>58</v>
      </c>
      <c r="B21" s="174">
        <f>IF(ISNUMBER(VALUE(SUBSTITUTE(実質収支比率等に係る経年分析!F$49,"▲","-"))),ROUND(VALUE(SUBSTITUTE(実質収支比率等に係る経年分析!F$49,"▲","-")),2),NA())</f>
        <v>-2.48</v>
      </c>
      <c r="C21" s="174">
        <f>IF(ISNUMBER(VALUE(SUBSTITUTE(実質収支比率等に係る経年分析!G$49,"▲","-"))),ROUND(VALUE(SUBSTITUTE(実質収支比率等に係る経年分析!G$49,"▲","-")),2),NA())</f>
        <v>-1.03</v>
      </c>
      <c r="D21" s="174">
        <f>IF(ISNUMBER(VALUE(SUBSTITUTE(実質収支比率等に係る経年分析!H$49,"▲","-"))),ROUND(VALUE(SUBSTITUTE(実質収支比率等に係る経年分析!H$49,"▲","-")),2),NA())</f>
        <v>0.65</v>
      </c>
      <c r="E21" s="174">
        <f>IF(ISNUMBER(VALUE(SUBSTITUTE(実質収支比率等に係る経年分析!I$49,"▲","-"))),ROUND(VALUE(SUBSTITUTE(実質収支比率等に係る経年分析!I$49,"▲","-")),2),NA())</f>
        <v>1.64</v>
      </c>
      <c r="F21" s="174">
        <f>IF(ISNUMBER(VALUE(SUBSTITUTE(実質収支比率等に係る経年分析!J$49,"▲","-"))),ROUND(VALUE(SUBSTITUTE(実質収支比率等に係る経年分析!J$49,"▲","-")),2),NA())</f>
        <v>-16.649999999999999</v>
      </c>
    </row>
    <row r="24" spans="1:11" x14ac:dyDescent="0.25">
      <c r="A24" s="144" t="s">
        <v>59</v>
      </c>
    </row>
    <row r="25" spans="1:11" x14ac:dyDescent="0.25">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25">
      <c r="A26" s="175"/>
      <c r="B26" s="175" t="s">
        <v>60</v>
      </c>
      <c r="C26" s="175" t="s">
        <v>61</v>
      </c>
      <c r="D26" s="175" t="s">
        <v>60</v>
      </c>
      <c r="E26" s="175" t="s">
        <v>61</v>
      </c>
      <c r="F26" s="175" t="s">
        <v>60</v>
      </c>
      <c r="G26" s="175" t="s">
        <v>61</v>
      </c>
      <c r="H26" s="175" t="s">
        <v>60</v>
      </c>
      <c r="I26" s="175" t="s">
        <v>61</v>
      </c>
      <c r="J26" s="175" t="s">
        <v>60</v>
      </c>
      <c r="K26" s="175" t="s">
        <v>61</v>
      </c>
    </row>
    <row r="27" spans="1:11" x14ac:dyDescent="0.2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#VALUE!</v>
      </c>
      <c r="C27" s="175" t="e">
        <f>IF(ROUND(VALUE(SUBSTITUTE(連結実質赤字比率に係る赤字・黒字の構成分析!F$43,"▲", "-")), 2) &gt;= 0, ABS(ROUND(VALUE(SUBSTITUTE(連結実質赤字比率に係る赤字・黒字の構成分析!F$43,"▲", "-")), 2)), NA())</f>
        <v>#VALUE!</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2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25">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25">
      <c r="A30" s="175" t="str">
        <f>IF(連結実質赤字比率に係る赤字・黒字の構成分析!C$40="",NA(),連結実質赤字比率に係る赤字・黒字の構成分析!C$40)</f>
        <v>後期高齢者医療特別会計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0.02</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0.06</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0.09</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0.1</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0.12</v>
      </c>
    </row>
    <row r="31" spans="1:11" x14ac:dyDescent="0.25">
      <c r="A31" s="175" t="str">
        <f>IF(連結実質赤字比率に係る赤字・黒字の構成分析!C$39="",NA(),連結実質赤字比率に係る赤字・黒字の構成分析!C$39)</f>
        <v>国民健康保険特別会計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1.06</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1.06</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1.36</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1.28</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0.79</v>
      </c>
    </row>
    <row r="32" spans="1:11" x14ac:dyDescent="0.25">
      <c r="A32" s="175" t="str">
        <f>IF(連結実質赤字比率に係る赤字・黒字の構成分析!C$38="",NA(),連結実質赤字比率に係る赤字・黒字の構成分析!C$38)</f>
        <v>田舎館村農業集落排水事業会計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1.62</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1.73</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1.67</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1.59</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1.51</v>
      </c>
    </row>
    <row r="33" spans="1:16" x14ac:dyDescent="0.25">
      <c r="A33" s="175" t="str">
        <f>IF(連結実質赤字比率に係る赤字・黒字の構成分析!C$37="",NA(),連結実質赤字比率に係る赤字・黒字の構成分析!C$37)</f>
        <v>田舎館村水道事業会計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2.34</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2.93</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3.12</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3.63</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3.97</v>
      </c>
    </row>
    <row r="34" spans="1:16" x14ac:dyDescent="0.25">
      <c r="A34" s="175" t="str">
        <f>IF(連結実質赤字比率に係る赤字・黒字の構成分析!C$36="",NA(),連結実質赤字比率に係る赤字・黒字の構成分析!C$36)</f>
        <v>田舎館村下水道事業会計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7.48</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7.75</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7.24</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6.47</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5.94</v>
      </c>
    </row>
    <row r="35" spans="1:16" x14ac:dyDescent="0.25">
      <c r="A35" s="175" t="str">
        <f>IF(連結実質赤字比率に係る赤字・黒字の構成分析!C$35="",NA(),連結実質赤字比率に係る赤字・黒字の構成分析!C$35)</f>
        <v>介護保険特別会計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8.6999999999999993</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11.34</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10.94</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10.94</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8.4600000000000009</v>
      </c>
    </row>
    <row r="36" spans="1:16" x14ac:dyDescent="0.25">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9.33</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12.52</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20.440000000000001</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20.49</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15.39</v>
      </c>
    </row>
    <row r="39" spans="1:16" x14ac:dyDescent="0.25">
      <c r="A39" s="144" t="s">
        <v>62</v>
      </c>
    </row>
    <row r="40" spans="1:16" x14ac:dyDescent="0.25">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25">
      <c r="A41" s="176"/>
      <c r="B41" s="176" t="s">
        <v>63</v>
      </c>
      <c r="C41" s="176"/>
      <c r="D41" s="176" t="s">
        <v>64</v>
      </c>
      <c r="E41" s="176" t="s">
        <v>63</v>
      </c>
      <c r="F41" s="176"/>
      <c r="G41" s="176" t="s">
        <v>64</v>
      </c>
      <c r="H41" s="176" t="s">
        <v>63</v>
      </c>
      <c r="I41" s="176"/>
      <c r="J41" s="176" t="s">
        <v>64</v>
      </c>
      <c r="K41" s="176" t="s">
        <v>63</v>
      </c>
      <c r="L41" s="176"/>
      <c r="M41" s="176" t="s">
        <v>64</v>
      </c>
      <c r="N41" s="176" t="s">
        <v>63</v>
      </c>
      <c r="O41" s="176"/>
      <c r="P41" s="176" t="s">
        <v>64</v>
      </c>
    </row>
    <row r="42" spans="1:16" x14ac:dyDescent="0.25">
      <c r="A42" s="176" t="s">
        <v>65</v>
      </c>
      <c r="B42" s="176"/>
      <c r="C42" s="176"/>
      <c r="D42" s="176">
        <f>'実質公債費比率（分子）の構造'!K$52</f>
        <v>333</v>
      </c>
      <c r="E42" s="176"/>
      <c r="F42" s="176"/>
      <c r="G42" s="176">
        <f>'実質公債費比率（分子）の構造'!L$52</f>
        <v>317</v>
      </c>
      <c r="H42" s="176"/>
      <c r="I42" s="176"/>
      <c r="J42" s="176">
        <f>'実質公債費比率（分子）の構造'!M$52</f>
        <v>313</v>
      </c>
      <c r="K42" s="176"/>
      <c r="L42" s="176"/>
      <c r="M42" s="176">
        <f>'実質公債費比率（分子）の構造'!N$52</f>
        <v>315</v>
      </c>
      <c r="N42" s="176"/>
      <c r="O42" s="176"/>
      <c r="P42" s="176">
        <f>'実質公債費比率（分子）の構造'!O$52</f>
        <v>312</v>
      </c>
    </row>
    <row r="43" spans="1:16" x14ac:dyDescent="0.25">
      <c r="A43" s="176" t="s">
        <v>66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25">
      <c r="A44" s="176" t="s">
        <v>67</v>
      </c>
      <c r="B44" s="176">
        <f>'実質公債費比率（分子）の構造'!K$50</f>
        <v>18</v>
      </c>
      <c r="C44" s="176"/>
      <c r="D44" s="176"/>
      <c r="E44" s="176">
        <f>'実質公債費比率（分子）の構造'!L$50</f>
        <v>15</v>
      </c>
      <c r="F44" s="176"/>
      <c r="G44" s="176"/>
      <c r="H44" s="176">
        <f>'実質公債費比率（分子）の構造'!M$50</f>
        <v>5</v>
      </c>
      <c r="I44" s="176"/>
      <c r="J44" s="176"/>
      <c r="K44" s="176">
        <f>'実質公債費比率（分子）の構造'!N$50</f>
        <v>2</v>
      </c>
      <c r="L44" s="176"/>
      <c r="M44" s="176"/>
      <c r="N44" s="176">
        <f>'実質公債費比率（分子）の構造'!O$50</f>
        <v>2</v>
      </c>
      <c r="O44" s="176"/>
      <c r="P44" s="176"/>
    </row>
    <row r="45" spans="1:16" x14ac:dyDescent="0.25">
      <c r="A45" s="176" t="s">
        <v>68</v>
      </c>
      <c r="B45" s="176">
        <f>'実質公債費比率（分子）の構造'!K$49</f>
        <v>13</v>
      </c>
      <c r="C45" s="176"/>
      <c r="D45" s="176"/>
      <c r="E45" s="176">
        <f>'実質公債費比率（分子）の構造'!L$49</f>
        <v>12</v>
      </c>
      <c r="F45" s="176"/>
      <c r="G45" s="176"/>
      <c r="H45" s="176">
        <f>'実質公債費比率（分子）の構造'!M$49</f>
        <v>17</v>
      </c>
      <c r="I45" s="176"/>
      <c r="J45" s="176"/>
      <c r="K45" s="176">
        <f>'実質公債費比率（分子）の構造'!N$49</f>
        <v>22</v>
      </c>
      <c r="L45" s="176"/>
      <c r="M45" s="176"/>
      <c r="N45" s="176">
        <f>'実質公債費比率（分子）の構造'!O$49</f>
        <v>22</v>
      </c>
      <c r="O45" s="176"/>
      <c r="P45" s="176"/>
    </row>
    <row r="46" spans="1:16" x14ac:dyDescent="0.25">
      <c r="A46" s="176" t="s">
        <v>69</v>
      </c>
      <c r="B46" s="176">
        <f>'実質公債費比率（分子）の構造'!K$48</f>
        <v>124</v>
      </c>
      <c r="C46" s="176"/>
      <c r="D46" s="176"/>
      <c r="E46" s="176">
        <f>'実質公債費比率（分子）の構造'!L$48</f>
        <v>122</v>
      </c>
      <c r="F46" s="176"/>
      <c r="G46" s="176"/>
      <c r="H46" s="176">
        <f>'実質公債費比率（分子）の構造'!M$48</f>
        <v>120</v>
      </c>
      <c r="I46" s="176"/>
      <c r="J46" s="176"/>
      <c r="K46" s="176">
        <f>'実質公債費比率（分子）の構造'!N$48</f>
        <v>119</v>
      </c>
      <c r="L46" s="176"/>
      <c r="M46" s="176"/>
      <c r="N46" s="176">
        <f>'実質公債費比率（分子）の構造'!O$48</f>
        <v>119</v>
      </c>
      <c r="O46" s="176"/>
      <c r="P46" s="176"/>
    </row>
    <row r="47" spans="1:16" x14ac:dyDescent="0.25">
      <c r="A47" s="176" t="s">
        <v>70</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25">
      <c r="A48" s="176" t="s">
        <v>71</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25">
      <c r="A49" s="176" t="s">
        <v>72</v>
      </c>
      <c r="B49" s="176">
        <f>'実質公債費比率（分子）の構造'!K$45</f>
        <v>316</v>
      </c>
      <c r="C49" s="176"/>
      <c r="D49" s="176"/>
      <c r="E49" s="176">
        <f>'実質公債費比率（分子）の構造'!L$45</f>
        <v>302</v>
      </c>
      <c r="F49" s="176"/>
      <c r="G49" s="176"/>
      <c r="H49" s="176">
        <f>'実質公債費比率（分子）の構造'!M$45</f>
        <v>311</v>
      </c>
      <c r="I49" s="176"/>
      <c r="J49" s="176"/>
      <c r="K49" s="176">
        <f>'実質公債費比率（分子）の構造'!N$45</f>
        <v>349</v>
      </c>
      <c r="L49" s="176"/>
      <c r="M49" s="176"/>
      <c r="N49" s="176">
        <f>'実質公債費比率（分子）の構造'!O$45</f>
        <v>415</v>
      </c>
      <c r="O49" s="176"/>
      <c r="P49" s="176"/>
    </row>
    <row r="50" spans="1:16" x14ac:dyDescent="0.25">
      <c r="A50" s="176" t="s">
        <v>73</v>
      </c>
      <c r="B50" s="176" t="e">
        <f>NA()</f>
        <v>#N/A</v>
      </c>
      <c r="C50" s="176">
        <f>IF(ISNUMBER('実質公債費比率（分子）の構造'!K$53),'実質公債費比率（分子）の構造'!K$53,NA())</f>
        <v>138</v>
      </c>
      <c r="D50" s="176" t="e">
        <f>NA()</f>
        <v>#N/A</v>
      </c>
      <c r="E50" s="176" t="e">
        <f>NA()</f>
        <v>#N/A</v>
      </c>
      <c r="F50" s="176">
        <f>IF(ISNUMBER('実質公債費比率（分子）の構造'!L$53),'実質公債費比率（分子）の構造'!L$53,NA())</f>
        <v>134</v>
      </c>
      <c r="G50" s="176" t="e">
        <f>NA()</f>
        <v>#N/A</v>
      </c>
      <c r="H50" s="176" t="e">
        <f>NA()</f>
        <v>#N/A</v>
      </c>
      <c r="I50" s="176">
        <f>IF(ISNUMBER('実質公債費比率（分子）の構造'!M$53),'実質公債費比率（分子）の構造'!M$53,NA())</f>
        <v>140</v>
      </c>
      <c r="J50" s="176" t="e">
        <f>NA()</f>
        <v>#N/A</v>
      </c>
      <c r="K50" s="176" t="e">
        <f>NA()</f>
        <v>#N/A</v>
      </c>
      <c r="L50" s="176">
        <f>IF(ISNUMBER('実質公債費比率（分子）の構造'!N$53),'実質公債費比率（分子）の構造'!N$53,NA())</f>
        <v>177</v>
      </c>
      <c r="M50" s="176" t="e">
        <f>NA()</f>
        <v>#N/A</v>
      </c>
      <c r="N50" s="176" t="e">
        <f>NA()</f>
        <v>#N/A</v>
      </c>
      <c r="O50" s="176">
        <f>IF(ISNUMBER('実質公債費比率（分子）の構造'!O$53),'実質公債費比率（分子）の構造'!O$53,NA())</f>
        <v>246</v>
      </c>
      <c r="P50" s="176" t="e">
        <f>NA()</f>
        <v>#N/A</v>
      </c>
    </row>
    <row r="53" spans="1:16" x14ac:dyDescent="0.25">
      <c r="A53" s="144" t="s">
        <v>74</v>
      </c>
    </row>
    <row r="54" spans="1:16" x14ac:dyDescent="0.25">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25">
      <c r="A55" s="175"/>
      <c r="B55" s="175" t="s">
        <v>75</v>
      </c>
      <c r="C55" s="175"/>
      <c r="D55" s="175" t="s">
        <v>76</v>
      </c>
      <c r="E55" s="175" t="s">
        <v>75</v>
      </c>
      <c r="F55" s="175"/>
      <c r="G55" s="175" t="s">
        <v>76</v>
      </c>
      <c r="H55" s="175" t="s">
        <v>75</v>
      </c>
      <c r="I55" s="175"/>
      <c r="J55" s="175" t="s">
        <v>76</v>
      </c>
      <c r="K55" s="175" t="s">
        <v>75</v>
      </c>
      <c r="L55" s="175"/>
      <c r="M55" s="175" t="s">
        <v>76</v>
      </c>
      <c r="N55" s="175" t="s">
        <v>75</v>
      </c>
      <c r="O55" s="175"/>
      <c r="P55" s="175" t="s">
        <v>76</v>
      </c>
    </row>
    <row r="56" spans="1:16" x14ac:dyDescent="0.25">
      <c r="A56" s="175" t="s">
        <v>45</v>
      </c>
      <c r="B56" s="175"/>
      <c r="C56" s="175"/>
      <c r="D56" s="175">
        <f>'将来負担比率（分子）の構造'!I$52</f>
        <v>3722</v>
      </c>
      <c r="E56" s="175"/>
      <c r="F56" s="175"/>
      <c r="G56" s="175">
        <f>'将来負担比率（分子）の構造'!J$52</f>
        <v>4049</v>
      </c>
      <c r="H56" s="175"/>
      <c r="I56" s="175"/>
      <c r="J56" s="175">
        <f>'将来負担比率（分子）の構造'!K$52</f>
        <v>4641</v>
      </c>
      <c r="K56" s="175"/>
      <c r="L56" s="175"/>
      <c r="M56" s="175">
        <f>'将来負担比率（分子）の構造'!L$52</f>
        <v>4644</v>
      </c>
      <c r="N56" s="175"/>
      <c r="O56" s="175"/>
      <c r="P56" s="175">
        <f>'将来負担比率（分子）の構造'!M$52</f>
        <v>4390</v>
      </c>
    </row>
    <row r="57" spans="1:16" x14ac:dyDescent="0.25">
      <c r="A57" s="175" t="s">
        <v>44</v>
      </c>
      <c r="B57" s="175"/>
      <c r="C57" s="175"/>
      <c r="D57" s="175" t="str">
        <f>'将来負担比率（分子）の構造'!I$51</f>
        <v>-</v>
      </c>
      <c r="E57" s="175"/>
      <c r="F57" s="175"/>
      <c r="G57" s="175" t="str">
        <f>'将来負担比率（分子）の構造'!J$51</f>
        <v>-</v>
      </c>
      <c r="H57" s="175"/>
      <c r="I57" s="175"/>
      <c r="J57" s="175" t="str">
        <f>'将来負担比率（分子）の構造'!K$51</f>
        <v>-</v>
      </c>
      <c r="K57" s="175"/>
      <c r="L57" s="175"/>
      <c r="M57" s="175" t="str">
        <f>'将来負担比率（分子）の構造'!L$51</f>
        <v>-</v>
      </c>
      <c r="N57" s="175"/>
      <c r="O57" s="175"/>
      <c r="P57" s="175" t="str">
        <f>'将来負担比率（分子）の構造'!M$51</f>
        <v>-</v>
      </c>
    </row>
    <row r="58" spans="1:16" x14ac:dyDescent="0.25">
      <c r="A58" s="175" t="s">
        <v>43</v>
      </c>
      <c r="B58" s="175"/>
      <c r="C58" s="175"/>
      <c r="D58" s="175">
        <f>'将来負担比率（分子）の構造'!I$50</f>
        <v>2034</v>
      </c>
      <c r="E58" s="175"/>
      <c r="F58" s="175"/>
      <c r="G58" s="175">
        <f>'将来負担比率（分子）の構造'!J$50</f>
        <v>2151</v>
      </c>
      <c r="H58" s="175"/>
      <c r="I58" s="175"/>
      <c r="J58" s="175">
        <f>'将来負担比率（分子）の構造'!K$50</f>
        <v>2217</v>
      </c>
      <c r="K58" s="175"/>
      <c r="L58" s="175"/>
      <c r="M58" s="175">
        <f>'将来負担比率（分子）の構造'!L$50</f>
        <v>2750</v>
      </c>
      <c r="N58" s="175"/>
      <c r="O58" s="175"/>
      <c r="P58" s="175">
        <f>'将来負担比率（分子）の構造'!M$50</f>
        <v>3026</v>
      </c>
    </row>
    <row r="59" spans="1:16" x14ac:dyDescent="0.25">
      <c r="A59" s="175" t="s">
        <v>41</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25">
      <c r="A60" s="175" t="s">
        <v>40</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25">
      <c r="A61" s="175" t="s">
        <v>38</v>
      </c>
      <c r="B61" s="175">
        <f>'将来負担比率（分子）の構造'!I$46</f>
        <v>4</v>
      </c>
      <c r="C61" s="175"/>
      <c r="D61" s="175"/>
      <c r="E61" s="175">
        <f>'将来負担比率（分子）の構造'!J$46</f>
        <v>4</v>
      </c>
      <c r="F61" s="175"/>
      <c r="G61" s="175"/>
      <c r="H61" s="175">
        <f>'将来負担比率（分子）の構造'!K$46</f>
        <v>11</v>
      </c>
      <c r="I61" s="175"/>
      <c r="J61" s="175"/>
      <c r="K61" s="175">
        <f>'将来負担比率（分子）の構造'!L$46</f>
        <v>10</v>
      </c>
      <c r="L61" s="175"/>
      <c r="M61" s="175"/>
      <c r="N61" s="175">
        <f>'将来負担比率（分子）の構造'!M$46</f>
        <v>9</v>
      </c>
      <c r="O61" s="175"/>
      <c r="P61" s="175"/>
    </row>
    <row r="62" spans="1:16" x14ac:dyDescent="0.25">
      <c r="A62" s="175" t="s">
        <v>37</v>
      </c>
      <c r="B62" s="175">
        <f>'将来負担比率（分子）の構造'!I$45</f>
        <v>452</v>
      </c>
      <c r="C62" s="175"/>
      <c r="D62" s="175"/>
      <c r="E62" s="175">
        <f>'将来負担比率（分子）の構造'!J$45</f>
        <v>411</v>
      </c>
      <c r="F62" s="175"/>
      <c r="G62" s="175"/>
      <c r="H62" s="175">
        <f>'将来負担比率（分子）の構造'!K$45</f>
        <v>420</v>
      </c>
      <c r="I62" s="175"/>
      <c r="J62" s="175"/>
      <c r="K62" s="175">
        <f>'将来負担比率（分子）の構造'!L$45</f>
        <v>424</v>
      </c>
      <c r="L62" s="175"/>
      <c r="M62" s="175"/>
      <c r="N62" s="175">
        <f>'将来負担比率（分子）の構造'!M$45</f>
        <v>414</v>
      </c>
      <c r="O62" s="175"/>
      <c r="P62" s="175"/>
    </row>
    <row r="63" spans="1:16" x14ac:dyDescent="0.25">
      <c r="A63" s="175" t="s">
        <v>36</v>
      </c>
      <c r="B63" s="175">
        <f>'将来負担比率（分子）の構造'!I$44</f>
        <v>125</v>
      </c>
      <c r="C63" s="175"/>
      <c r="D63" s="175"/>
      <c r="E63" s="175">
        <f>'将来負担比率（分子）の構造'!J$44</f>
        <v>143</v>
      </c>
      <c r="F63" s="175"/>
      <c r="G63" s="175"/>
      <c r="H63" s="175">
        <f>'将来負担比率（分子）の構造'!K$44</f>
        <v>133</v>
      </c>
      <c r="I63" s="175"/>
      <c r="J63" s="175"/>
      <c r="K63" s="175">
        <f>'将来負担比率（分子）の構造'!L$44</f>
        <v>121</v>
      </c>
      <c r="L63" s="175"/>
      <c r="M63" s="175"/>
      <c r="N63" s="175">
        <f>'将来負担比率（分子）の構造'!M$44</f>
        <v>101</v>
      </c>
      <c r="O63" s="175"/>
      <c r="P63" s="175"/>
    </row>
    <row r="64" spans="1:16" x14ac:dyDescent="0.25">
      <c r="A64" s="175" t="s">
        <v>35</v>
      </c>
      <c r="B64" s="175">
        <f>'将来負担比率（分子）の構造'!I$43</f>
        <v>1513</v>
      </c>
      <c r="C64" s="175"/>
      <c r="D64" s="175"/>
      <c r="E64" s="175">
        <f>'将来負担比率（分子）の構造'!J$43</f>
        <v>1379</v>
      </c>
      <c r="F64" s="175"/>
      <c r="G64" s="175"/>
      <c r="H64" s="175">
        <f>'将来負担比率（分子）の構造'!K$43</f>
        <v>1256</v>
      </c>
      <c r="I64" s="175"/>
      <c r="J64" s="175"/>
      <c r="K64" s="175">
        <f>'将来負担比率（分子）の構造'!L$43</f>
        <v>1207</v>
      </c>
      <c r="L64" s="175"/>
      <c r="M64" s="175"/>
      <c r="N64" s="175">
        <f>'将来負担比率（分子）の構造'!M$43</f>
        <v>1158</v>
      </c>
      <c r="O64" s="175"/>
      <c r="P64" s="175"/>
    </row>
    <row r="65" spans="1:16" x14ac:dyDescent="0.25">
      <c r="A65" s="175" t="s">
        <v>34</v>
      </c>
      <c r="B65" s="175">
        <f>'将来負担比率（分子）の構造'!I$42</f>
        <v>34</v>
      </c>
      <c r="C65" s="175"/>
      <c r="D65" s="175"/>
      <c r="E65" s="175">
        <f>'将来負担比率（分子）の構造'!J$42</f>
        <v>19</v>
      </c>
      <c r="F65" s="175"/>
      <c r="G65" s="175"/>
      <c r="H65" s="175">
        <f>'将来負担比率（分子）の構造'!K$42</f>
        <v>16</v>
      </c>
      <c r="I65" s="175"/>
      <c r="J65" s="175"/>
      <c r="K65" s="175">
        <f>'将来負担比率（分子）の構造'!L$42</f>
        <v>12</v>
      </c>
      <c r="L65" s="175"/>
      <c r="M65" s="175"/>
      <c r="N65" s="175">
        <f>'将来負担比率（分子）の構造'!M$42</f>
        <v>11</v>
      </c>
      <c r="O65" s="175"/>
      <c r="P65" s="175"/>
    </row>
    <row r="66" spans="1:16" x14ac:dyDescent="0.25">
      <c r="A66" s="175" t="s">
        <v>33</v>
      </c>
      <c r="B66" s="175">
        <f>'将来負担比率（分子）の構造'!I$41</f>
        <v>2909</v>
      </c>
      <c r="C66" s="175"/>
      <c r="D66" s="175"/>
      <c r="E66" s="175">
        <f>'将来負担比率（分子）の構造'!J$41</f>
        <v>3584</v>
      </c>
      <c r="F66" s="175"/>
      <c r="G66" s="175"/>
      <c r="H66" s="175">
        <f>'将来負担比率（分子）の構造'!K$41</f>
        <v>4560</v>
      </c>
      <c r="I66" s="175"/>
      <c r="J66" s="175"/>
      <c r="K66" s="175">
        <f>'将来負担比率（分子）の構造'!L$41</f>
        <v>4679</v>
      </c>
      <c r="L66" s="175"/>
      <c r="M66" s="175"/>
      <c r="N66" s="175">
        <f>'将来負担比率（分子）の構造'!M$41</f>
        <v>4482</v>
      </c>
      <c r="O66" s="175"/>
      <c r="P66" s="175"/>
    </row>
    <row r="67" spans="1:16" x14ac:dyDescent="0.25">
      <c r="A67" s="175" t="s">
        <v>77</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25">
      <c r="A70" s="177" t="s">
        <v>78</v>
      </c>
      <c r="B70" s="177"/>
      <c r="C70" s="177"/>
      <c r="D70" s="177"/>
      <c r="E70" s="177"/>
      <c r="F70" s="177"/>
    </row>
    <row r="71" spans="1:16" x14ac:dyDescent="0.25">
      <c r="A71" s="178"/>
      <c r="B71" s="178" t="str">
        <f>基金残高に係る経年分析!F54</f>
        <v>R02</v>
      </c>
      <c r="C71" s="178" t="str">
        <f>基金残高に係る経年分析!G54</f>
        <v>R03</v>
      </c>
      <c r="D71" s="178" t="str">
        <f>基金残高に係る経年分析!H54</f>
        <v>R04</v>
      </c>
    </row>
    <row r="72" spans="1:16" x14ac:dyDescent="0.25">
      <c r="A72" s="178" t="s">
        <v>79</v>
      </c>
      <c r="B72" s="179">
        <f>基金残高に係る経年分析!F55</f>
        <v>2215</v>
      </c>
      <c r="C72" s="179">
        <f>基金残高に係る経年分析!G55</f>
        <v>2720</v>
      </c>
      <c r="D72" s="179">
        <f>基金残高に係る経年分析!H55</f>
        <v>2896</v>
      </c>
    </row>
    <row r="73" spans="1:16" x14ac:dyDescent="0.25">
      <c r="A73" s="178" t="s">
        <v>80</v>
      </c>
      <c r="B73" s="179">
        <f>基金残高に係る経年分析!F56</f>
        <v>3</v>
      </c>
      <c r="C73" s="179">
        <f>基金残高に係る経年分析!G56</f>
        <v>30</v>
      </c>
      <c r="D73" s="179">
        <f>基金残高に係る経年分析!H56</f>
        <v>130</v>
      </c>
    </row>
    <row r="74" spans="1:16" x14ac:dyDescent="0.25">
      <c r="A74" s="178" t="s">
        <v>81</v>
      </c>
      <c r="B74" s="179">
        <f>基金残高に係る経年分析!F57</f>
        <v>39</v>
      </c>
      <c r="C74" s="179">
        <f>基金残高に係る経年分析!G57</f>
        <v>49</v>
      </c>
      <c r="D74" s="179">
        <f>基金残高に係る経年分析!H57</f>
        <v>259</v>
      </c>
    </row>
  </sheetData>
  <sheetProtection algorithmName="SHA-512" hashValue="usekiO3yyFq57yH8CoJtV/G/kg+ix1QQgorqRYy04qaWzHxejsMLmrlL05EvXqjKSgZBxRsOapwOtUzc+f/w2A==" saltValue="ldy0oufhIIOuFjlohc9rj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user</cp:lastModifiedBy>
  <cp:lastPrinted>2024-03-18T00:00:07Z</cp:lastPrinted>
  <dcterms:created xsi:type="dcterms:W3CDTF">2024-03-14T00:56:39Z</dcterms:created>
  <dcterms:modified xsi:type="dcterms:W3CDTF">2024-03-18T07:21:44Z</dcterms:modified>
  <cp:category/>
</cp:coreProperties>
</file>