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S220DB0F6\share\財政係\財政状況資料集\財政状況資料集(R５決算)\④確認事項及び修正項目\②修正して再提出\"/>
    </mc:Choice>
  </mc:AlternateContent>
  <xr:revisionPtr revIDLastSave="0" documentId="13_ncr:1_{80E49C95-7240-4689-B13F-144AC41BCBB5}"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<sst xmlns="http://schemas.openxmlformats.org/spreadsheetml/2006/main" count="1097" uniqueCount="566">
  <si>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</si>
  <si>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</si>
  <si>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</si>
  <si>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</si>
  <si>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</si>
  <si>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</si>
  <si>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</si>
  <si>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</si>
  <si>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</si>
  <si>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</si>
  <si>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</si>
  <si>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</si>
  <si>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</si>
  <si>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</si>
  <si>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</si>
  <si>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</si>
  <si>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</si>
  <si>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</si>
  <si>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</si>
  <si>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</si>
  <si>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</si>
  <si>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</si>
  <si>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</si>
  <si>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</si>
  <si>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</si>
  <si>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</si>
  <si>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</si>
  <si>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</si>
  <si>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</si>
  <si>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</si>
  <si>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</si>
  <si>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</si>
  <si>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</si>
  <si>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</si>
  <si>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</si>
  <si>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</si>
  <si>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</si>
  <si>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</si>
  <si>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</si>
  <si>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</si>
  <si>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</si>
  <si>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</si>
  <si>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</si>
  <si>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</si>
  <si>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</si>
  <si>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</si>
  <si>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</si>
  <si>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</si>
  <si>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</si>
  <si>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</si>
  <si>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</si>
  <si>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</si>
  <si>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</si>
  <si>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</si>
  <si>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</si>
  <si>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</si>
  <si>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</si>
  <si>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</si>
  <si>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</si>
  <si>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</si>
  <si>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</si>
  <si>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</si>
  <si>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</si>
  <si>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</si>
  <si>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</si>
  <si>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</si>
  <si>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</si>
  <si>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</si>
  <si>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</si>
  <si>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</si>
  <si>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</si>
  <si>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</si>
  <si>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</si>
  <si>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</si>
  <si>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</si>
  <si>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</si>
  <si>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</si>
  <si>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</si>
  <si>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</si>
  <si>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</si>
  <si>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</si>
  <si>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</si>
  <si>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</si>
  <si>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</si>
  <si>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</si>
  <si>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</si>
  <si>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</si>
  <si>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</si>
  <si>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</si>
  <si>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</si>
  <si>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</si>
  <si>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</si>
  <si>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</si>
  <si>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</si>
  <si>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</si>
  <si>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</si>
  <si>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</si>
  <si>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</si>
  <si>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</si>
  <si>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</si>
  <si>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</si>
  <si>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</si>
  <si>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</si>
  <si>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</si>
  <si>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</si>
  <si>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</si>
  <si>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</si>
  <si>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</si>
  <si>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</si>
  <si>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</si>
  <si>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</si>
  <si>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</si>
  <si>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</si>
  <si>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</si>
  <si>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</si>
  <si>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</si>
  <si>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</si>
  <si>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</si>
  <si>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</si>
  <si>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</si>
  <si>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</si>
  <si>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</si>
  <si>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</si>
  <si>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</si>
  <si>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</si>
  <si>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</si>
  <si>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</si>
  <si>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</si>
  <si>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</si>
  <si>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</si>
  <si>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</si>
  <si>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</si>
  <si>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</si>
  <si>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</si>
  <si>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</si>
  <si>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</si>
  <si>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</si>
  <si>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</si>
  <si>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</si>
  <si>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</si>
  <si>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</si>
  <si>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</si>
  <si>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</si>
  <si>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</si>
  <si>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</si>
  <si>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</si>
  <si>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</si>
  <si>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</si>
  <si>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</si>
  <si>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</si>
  <si>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</si>
  <si>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</si>
  <si>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</si>
  <si>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</si>
  <si>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</si>
  <si>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</si>
  <si>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</si>
  <si>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</si>
  <si>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</si>
  <si>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</si>
  <si>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</si>
  <si>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</si>
  <si>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</si>
  <si>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</si>
  <si>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</si>
  <si>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</si>
  <si>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</si>
  <si>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</si>
  <si>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</si>
  <si>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</si>
  <si>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</si>
  <si>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</si>
  <si>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</si>
  <si>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</si>
  <si>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</si>
  <si>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</si>
  <si>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</si>
  <si>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</si>
  <si>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</si>
  <si>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</si>
  <si>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</si>
  <si>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</si>
  <si>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</si>
  <si>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</si>
  <si>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</si>
  <si>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</si>
  <si>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</si>
  <si>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</si>
  <si>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</si>
  <si>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</si>
  <si>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</si>
  <si>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</si>
  <si>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</si>
  <si>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</si>
  <si>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</si>
  <si>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</si>
  <si>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</si>
  <si>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</si>
  <si>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</si>
  <si>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</si>
  <si>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</si>
  <si>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</si>
  <si>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</si>
  <si>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</si>
  <si>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青森県田舎館村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</si>
  <si>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</si>
  <si>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</si>
  <si>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</si>
  <si>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</si>
  <si>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</si>
  <si>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</si>
  <si>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</si>
  <si>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</si>
  <si>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</si>
  <si>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</si>
  <si>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</si>
  <si>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</si>
  <si>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</si>
  <si>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</si>
  <si>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</si>
  <si>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</si>
  <si>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</si>
  <si>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</si>
  <si>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</si>
  <si>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</si>
  <si>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</si>
  <si>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</si>
  <si>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</si>
  <si>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</si>
  <si>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</si>
  <si>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</si>
  <si>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</si>
  <si>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</si>
  <si>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</si>
  <si>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</si>
  <si>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</si>
  <si>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</si>
  <si>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</si>
  <si>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</si>
  <si>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</si>
  <si>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</si>
  <si>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</si>
  <si>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</si>
  <si>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</si>
  <si>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</si>
  <si>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</si>
  <si>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</si>
  <si>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</si>
  <si>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</si>
  <si>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</si>
  <si>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</si>
  <si>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</si>
  <si>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</si>
  <si>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</si>
  <si>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</si>
  <si>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</si>
  <si>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</si>
  <si>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</si>
  <si>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</si>
  <si>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</si>
  <si>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</si>
  <si>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</si>
  <si>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</si>
  <si>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</si>
  <si>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</si>
  <si>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</si>
  <si>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</si>
  <si>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</si>
  <si>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</si>
  <si>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</si>
  <si>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</si>
  <si>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</si>
  <si>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</si>
  <si>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</si>
  <si>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</si>
  <si>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</si>
  <si>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</si>
  <si>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</si>
  <si>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</si>
  <si>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</si>
  <si>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</si>
  <si>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</si>
  <si>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</si>
  <si>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</si>
  <si>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</si>
  <si>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</si>
  <si>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</si>
  <si>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</si>
  <si>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</si>
  <si>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</si>
  <si>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</si>
  <si>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</si>
  <si>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</si>
  <si>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</si>
  <si>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</si>
  <si>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</si>
  <si>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</si>
  <si>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</si>
  <si>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</si>
  <si>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</si>
  <si>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</si>
  <si>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</si>
  <si>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</si>
  <si>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</si>
  <si>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</si>
  <si>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</si>
  <si>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</si>
  <si>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</si>
  <si>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</si>
  <si>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</si>
  <si>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</si>
  <si>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</si>
  <si>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</si>
  <si>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</si>
  <si>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</si>
  <si>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</si>
  <si>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</si>
  <si>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</si>
  <si>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</si>
  <si>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</si>
  <si>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</si>
  <si>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</si>
  <si>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</si>
  <si>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</si>
  <si>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</si>
  <si>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</si>
  <si>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</si>
  <si>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</si>
  <si>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</si>
  <si>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</si>
  <si>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</si>
  <si>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</si>
  <si>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</si>
  <si>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</si>
  <si>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</si>
  <si>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</si>
  <si>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</si>
  <si>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</si>
  <si>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</si>
  <si>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</si>
  <si>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</si>
  <si>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</si>
  <si>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</si>
  <si>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</si>
  <si>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</si>
  <si>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</si>
  <si>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</si>
  <si>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</si>
  <si>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</si>
  <si>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</si>
  <si>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</si>
  <si>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</si>
  <si>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</si>
  <si>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</si>
  <si>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</si>
  <si>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青森県田舎館村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</si>
  <si>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</si>
  <si>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</si>
  <si>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</si>
  <si>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</si>
  <si>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</si>
  <si>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</si>
  <si>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</si>
  <si>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</si>
  <si>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</si>
  <si>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</si>
  <si>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</si>
  <si>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</si>
  <si>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</si>
  <si>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</si>
  <si>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</si>
  <si>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</si>
  <si>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</si>
  <si>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</si>
  <si>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</si>
  <si>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</si>
  <si>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</si>
  <si>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</si>
  <si>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</si>
  <si>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</si>
  <si>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</si>
  <si>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</si>
  <si>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</si>
  <si>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</si>
  <si>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</si>
  <si>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</si>
  <si>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</si>
  <si>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</si>
  <si>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</si>
  <si>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</si>
  <si>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</si>
  <si>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</si>
  <si>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田舎館村水道事業会計</t>
    <phoneticPr fontId="5"/>
  </si>
  <si>
    <t>法適用企業</t>
    <phoneticPr fontId="5"/>
  </si>
  <si>
    <t>田舎館村下水道事業会計</t>
    <phoneticPr fontId="5"/>
  </si>
  <si>
    <t>田舎館村農業集落排水事業会計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</si>
  <si>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</si>
  <si>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</si>
  <si>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</si>
  <si>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</si>
  <si>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</si>
  <si>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</si>
  <si>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</si>
  <si>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</si>
  <si>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</si>
  <si>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</si>
  <si>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</si>
  <si>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</si>
  <si>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</si>
  <si>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</si>
  <si>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</si>
  <si>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</si>
  <si>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</si>
  <si>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</si>
  <si>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</si>
  <si>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</si>
  <si>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</si>
  <si>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</si>
  <si>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</si>
  <si>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</si>
  <si>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</si>
  <si>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</si>
  <si>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</si>
  <si>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</si>
  <si>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</si>
  <si>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</si>
  <si>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</si>
  <si>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</si>
  <si>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</si>
  <si>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</si>
  <si>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</si>
  <si>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</si>
  <si>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</si>
  <si>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</si>
  <si>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</si>
  <si>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</si>
  <si>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</si>
  <si>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</si>
  <si>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</si>
  <si>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</si>
  <si>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</si>
  <si>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</si>
  <si>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</si>
  <si>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</si>
  <si>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</si>
  <si>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</si>
  <si>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</si>
  <si>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</si>
  <si>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</si>
  <si>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</si>
  <si>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</si>
  <si>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</si>
  <si>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</si>
  <si>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</si>
  <si>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</si>
  <si>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</si>
  <si>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</si>
  <si>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</si>
  <si>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</si>
  <si>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</si>
  <si>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</si>
  <si>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</si>
  <si>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</si>
  <si>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</si>
  <si>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</si>
  <si>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</si>
  <si>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</si>
  <si>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</si>
  <si>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</si>
  <si>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</si>
  <si>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</si>
  <si>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</si>
  <si>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</si>
  <si>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</si>
  <si>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</si>
  <si>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</si>
  <si>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</si>
  <si>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</si>
  <si>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</si>
  <si>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</si>
  <si>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</si>
  <si>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</si>
  <si>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</si>
  <si>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</si>
  <si>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</si>
  <si>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</si>
  <si>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</si>
  <si>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</si>
  <si>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</si>
  <si>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</si>
  <si>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</si>
  <si>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</si>
  <si>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</si>
  <si>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</si>
  <si>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</si>
  <si>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</si>
  <si>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</si>
  <si>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</si>
  <si>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</si>
  <si>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</si>
  <si>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</si>
  <si>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</si>
  <si>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</si>
  <si>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</si>
  <si>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</si>
  <si>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</si>
  <si>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</si>
  <si>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</si>
  <si>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</si>
  <si>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</si>
  <si>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</si>
  <si>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</si>
  <si>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</si>
  <si>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</si>
  <si>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</si>
  <si>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</si>
  <si>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</si>
  <si>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</si>
  <si>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</si>
  <si>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</si>
  <si>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</si>
  <si>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</si>
  <si>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</si>
  <si>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</si>
  <si>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</si>
  <si>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</si>
  <si>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</si>
  <si>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</si>
  <si>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</si>
  <si>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</si>
  <si>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</si>
  <si>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</si>
  <si>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</si>
  <si>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 16.65</t>
  </si>
  <si>
    <t>▲ 17.97</t>
  </si>
  <si>
    <t>一般会計</t>
  </si>
  <si>
    <t>介護保険特別会計</t>
  </si>
  <si>
    <t>田舎館村下水道事業会計</t>
  </si>
  <si>
    <t>田舎館村水道事業会計</t>
  </si>
  <si>
    <t>田舎館村農業集落排水事業会計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</si>
  <si>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</si>
  <si>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</si>
  <si>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</si>
  <si>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</si>
  <si>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</si>
  <si>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</si>
  <si>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</si>
  <si>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</si>
  <si>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</si>
  <si>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黒石地区清掃施設組合</t>
    <rPh sb="0" eb="4">
      <t>クロイシチク</t>
    </rPh>
    <rPh sb="4" eb="10">
      <t>セイソウシセツクミアイ</t>
    </rPh>
    <phoneticPr fontId="10"/>
  </si>
  <si>
    <t>弘前地区消防事務組合</t>
    <rPh sb="0" eb="4">
      <t>ヒロサキチク</t>
    </rPh>
    <rPh sb="4" eb="10">
      <t>ショウボウジムクミアイ</t>
    </rPh>
    <phoneticPr fontId="10"/>
  </si>
  <si>
    <t>津軽広域連合</t>
    <rPh sb="0" eb="6">
      <t>ツガルコウイキレンゴウ</t>
    </rPh>
    <phoneticPr fontId="1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</si>
  <si>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0"/>
  </si>
  <si>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0"/>
  </si>
  <si>
    <t>青森県市町村職員退職手当組合</t>
    <rPh sb="0" eb="3">
      <t>アオモリケン</t>
    </rPh>
    <rPh sb="3" eb="6">
      <t>シチョウソン</t>
    </rPh>
    <rPh sb="6" eb="8">
      <t>ショクイン</t>
    </rPh>
    <rPh sb="8" eb="10">
      <t>タイショク</t>
    </rPh>
    <rPh sb="10" eb="12">
      <t>テアテ</t>
    </rPh>
    <rPh sb="12" eb="14">
      <t>クミアイ</t>
    </rPh>
    <phoneticPr fontId="10"/>
  </si>
  <si>
    <t>青森県市町村総合事務組合</t>
    <rPh sb="0" eb="3">
      <t>アオモリケン</t>
    </rPh>
    <rPh sb="3" eb="8">
      <t>シチョウソンソウゴウ</t>
    </rPh>
    <rPh sb="8" eb="12">
      <t>ジムクミアイ</t>
    </rPh>
    <phoneticPr fontId="10"/>
  </si>
  <si>
    <t>青森県交通災害共済組合</t>
    <rPh sb="0" eb="3">
      <t>アオモリケン</t>
    </rPh>
    <rPh sb="3" eb="7">
      <t>コウツウサイガイ</t>
    </rPh>
    <rPh sb="7" eb="9">
      <t>キョウサイ</t>
    </rPh>
    <rPh sb="9" eb="11">
      <t>クミアイ</t>
    </rPh>
    <phoneticPr fontId="10"/>
  </si>
  <si>
    <t>津軽広域水道企業団（津軽営業部）</t>
    <rPh sb="0" eb="4">
      <t>ツガルコウイキ</t>
    </rPh>
    <rPh sb="4" eb="6">
      <t>スイドウ</t>
    </rPh>
    <rPh sb="6" eb="9">
      <t>キギョウダン</t>
    </rPh>
    <rPh sb="10" eb="12">
      <t>ツガル</t>
    </rPh>
    <rPh sb="12" eb="15">
      <t>エイギョウブ</t>
    </rPh>
    <phoneticPr fontId="10"/>
  </si>
  <si>
    <t>学校教育施設整備基金</t>
    <rPh sb="0" eb="6">
      <t>ガッコウキョウイクシセツ</t>
    </rPh>
    <rPh sb="6" eb="10">
      <t>セイビキキン</t>
    </rPh>
    <phoneticPr fontId="5"/>
  </si>
  <si>
    <t>公共施設等整備基金</t>
    <rPh sb="0" eb="5">
      <t>コウキョウシセツトウ</t>
    </rPh>
    <rPh sb="5" eb="9">
      <t>セイビキキン</t>
    </rPh>
    <phoneticPr fontId="10"/>
  </si>
  <si>
    <t>奨学基金</t>
    <rPh sb="0" eb="4">
      <t>ショウガクキキン</t>
    </rPh>
    <phoneticPr fontId="10"/>
  </si>
  <si>
    <t>災害対策基金</t>
    <rPh sb="0" eb="6">
      <t>サイガイタイサクキキン</t>
    </rPh>
    <phoneticPr fontId="10"/>
  </si>
  <si>
    <t>森林環境譲与税基金</t>
    <rPh sb="0" eb="7">
      <t>シンリンカンキョウジョウヨゼイ</t>
    </rPh>
    <rPh sb="7" eb="9">
      <t>キキン</t>
    </rPh>
    <phoneticPr fontId="10"/>
  </si>
  <si>
    <t>株式会社　アイナック</t>
    <rPh sb="0" eb="4">
      <t>カブシキガイシャ</t>
    </rPh>
    <phoneticPr fontId="2"/>
  </si>
  <si>
    <t>-</t>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</si>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</sst>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595B-488B-8D1C-49BBB78A05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134875</c:v>
                </c:pt>
                <c:pt idx="1">
                  <c:v>174779</c:v>
                </c:pt>
                <c:pt idx="2">
                  <c:v>87509</c:v>
                </c:pt>
                <c:pt idx="3">
                  <c:v>28260</c:v>
                </c:pt>
                <c:pt idx="4">
                  <c:v>44541</c:v>
                </c:pt>
              </c:numCache>
            </c:numRef>
          </c:val>
          <c:smooth val="0"/>
          <c:extLst>
            <c:ext xmlns:c16="http://schemas.microsoft.com/office/drawing/2014/chart" uri="{C3380CC4-5D6E-409C-BE32-E72D297353CC}">
              <c16:uniqueId val="{00000001-595B-488B-8D1C-49BBB78A05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12.52</c:v>
                </c:pt>
                <c:pt idx="1">
                  <c:v>20.45</c:v>
                </c:pt>
                <c:pt idx="2">
                  <c:v>20.5</c:v>
                </c:pt>
                <c:pt idx="3">
                  <c:v>15.4</c:v>
                </c:pt>
                <c:pt idx="4">
                  <c:v>18.61</c:v>
                </c:pt>
              </c:numCache>
            </c:numRef>
          </c:val>
          <c:extLst>
            <c:ext xmlns:c16="http://schemas.microsoft.com/office/drawing/2014/chart" uri="{C3380CC4-5D6E-409C-BE32-E72D297353CC}">
              <c16:uniqueId val="{00000000-413F-47A6-A14B-7F40B55F00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89.5</c:v>
                </c:pt>
                <c:pt idx="1">
                  <c:v>88.36</c:v>
                </c:pt>
                <c:pt idx="2">
                  <c:v>100.58</c:v>
                </c:pt>
                <c:pt idx="3">
                  <c:v>107.78</c:v>
                </c:pt>
                <c:pt idx="4">
                  <c:v>97.67</c:v>
                </c:pt>
              </c:numCache>
            </c:numRef>
          </c:val>
          <c:extLst>
            <c:ext xmlns:c16="http://schemas.microsoft.com/office/drawing/2014/chart" uri="{C3380CC4-5D6E-409C-BE32-E72D297353CC}">
              <c16:uniqueId val="{00000001-413F-47A6-A14B-7F40B55F00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0.65</c:v>
                </c:pt>
                <c:pt idx="2">
                  <c:v>1.64</c:v>
                </c:pt>
                <c:pt idx="3">
                  <c:v>-16.649999999999999</c:v>
                </c:pt>
                <c:pt idx="4">
                  <c:v>-17.97</c:v>
                </c:pt>
              </c:numCache>
            </c:numRef>
          </c:val>
          <c:smooth val="0"/>
          <c:extLst>
            <c:ext xmlns:c16="http://schemas.microsoft.com/office/drawing/2014/chart" uri="{C3380CC4-5D6E-409C-BE32-E72D297353CC}">
              <c16:uniqueId val="{00000002-413F-47A6-A14B-7F40B55F00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51-48D8-8F3B-4CEF3F31D0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51-48D8-8F3B-4CEF3F31D0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51-48D8-8F3B-4CEF3F31D02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0.09</c:v>
                </c:pt>
                <c:pt idx="4">
                  <c:v>#N/A</c:v>
                </c:pt>
                <c:pt idx="5">
                  <c:v>0.1</c:v>
                </c:pt>
                <c:pt idx="6">
                  <c:v>#N/A</c:v>
                </c:pt>
                <c:pt idx="7">
                  <c:v>0.12</c:v>
                </c:pt>
                <c:pt idx="8">
                  <c:v>#N/A</c:v>
                </c:pt>
                <c:pt idx="9">
                  <c:v>0.12</c:v>
                </c:pt>
              </c:numCache>
            </c:numRef>
          </c:val>
          <c:extLst>
            <c:ext xmlns:c16="http://schemas.microsoft.com/office/drawing/2014/chart" uri="{C3380CC4-5D6E-409C-BE32-E72D297353CC}">
              <c16:uniqueId val="{00000003-C551-48D8-8F3B-4CEF3F31D02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1.06</c:v>
                </c:pt>
                <c:pt idx="2">
                  <c:v>#N/A</c:v>
                </c:pt>
                <c:pt idx="3">
                  <c:v>1.36</c:v>
                </c:pt>
                <c:pt idx="4">
                  <c:v>#N/A</c:v>
                </c:pt>
                <c:pt idx="5">
                  <c:v>1.28</c:v>
                </c:pt>
                <c:pt idx="6">
                  <c:v>#N/A</c:v>
                </c:pt>
                <c:pt idx="7">
                  <c:v>0.79</c:v>
                </c:pt>
                <c:pt idx="8">
                  <c:v>#N/A</c:v>
                </c:pt>
                <c:pt idx="9">
                  <c:v>0.56000000000000005</c:v>
                </c:pt>
              </c:numCache>
            </c:numRef>
          </c:val>
          <c:extLst>
            <c:ext xmlns:c16="http://schemas.microsoft.com/office/drawing/2014/chart" uri="{C3380CC4-5D6E-409C-BE32-E72D297353CC}">
              <c16:uniqueId val="{00000004-C551-48D8-8F3B-4CEF3F31D02A}"/>
            </c:ext>
          </c:extLst>
        </c:ser>
        <c:ser>
          <c:idx val="5"/>
          <c:order val="5"/>
          <c:tx>
            <c:strRef>
              <c:f>データシート!$A$32</c:f>
              <c:strCache>
                <c:ptCount val="1"/>
                <c:pt idx="0">
                  <c:v>田舎館村農業集落排水事業会計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1.73</c:v>
                </c:pt>
                <c:pt idx="2">
                  <c:v>#N/A</c:v>
                </c:pt>
                <c:pt idx="3">
                  <c:v>1.67</c:v>
                </c:pt>
                <c:pt idx="4">
                  <c:v>#N/A</c:v>
                </c:pt>
                <c:pt idx="5">
                  <c:v>1.59</c:v>
                </c:pt>
                <c:pt idx="6">
                  <c:v>#N/A</c:v>
                </c:pt>
                <c:pt idx="7">
                  <c:v>1.51</c:v>
                </c:pt>
                <c:pt idx="8">
                  <c:v>#N/A</c:v>
                </c:pt>
                <c:pt idx="9">
                  <c:v>1.45</c:v>
                </c:pt>
              </c:numCache>
            </c:numRef>
          </c:val>
          <c:extLst>
            <c:ext xmlns:c16="http://schemas.microsoft.com/office/drawing/2014/chart" uri="{C3380CC4-5D6E-409C-BE32-E72D297353CC}">
              <c16:uniqueId val="{00000005-C551-48D8-8F3B-4CEF3F31D02A}"/>
            </c:ext>
          </c:extLst>
        </c:ser>
        <c:ser>
          <c:idx val="6"/>
          <c:order val="6"/>
          <c:tx>
            <c:strRef>
              <c:f>データシート!$A$33</c:f>
              <c:strCache>
                <c:ptCount val="1"/>
                <c:pt idx="0">
                  <c:v>田舎館村水道事業会計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2.93</c:v>
                </c:pt>
                <c:pt idx="2">
                  <c:v>#N/A</c:v>
                </c:pt>
                <c:pt idx="3">
                  <c:v>3.12</c:v>
                </c:pt>
                <c:pt idx="4">
                  <c:v>#N/A</c:v>
                </c:pt>
                <c:pt idx="5">
                  <c:v>3.63</c:v>
                </c:pt>
                <c:pt idx="6">
                  <c:v>#N/A</c:v>
                </c:pt>
                <c:pt idx="7">
                  <c:v>3.97</c:v>
                </c:pt>
                <c:pt idx="8">
                  <c:v>#N/A</c:v>
                </c:pt>
                <c:pt idx="9">
                  <c:v>4.54</c:v>
                </c:pt>
              </c:numCache>
            </c:numRef>
          </c:val>
          <c:extLst>
            <c:ext xmlns:c16="http://schemas.microsoft.com/office/drawing/2014/chart" uri="{C3380CC4-5D6E-409C-BE32-E72D297353CC}">
              <c16:uniqueId val="{00000006-C551-48D8-8F3B-4CEF3F31D02A}"/>
            </c:ext>
          </c:extLst>
        </c:ser>
        <c:ser>
          <c:idx val="7"/>
          <c:order val="7"/>
          <c:tx>
            <c:strRef>
              <c:f>データシート!$A$34</c:f>
              <c:strCache>
                <c:ptCount val="1"/>
                <c:pt idx="0">
                  <c:v>田舎館村下水道事業会計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7.75</c:v>
                </c:pt>
                <c:pt idx="2">
                  <c:v>#N/A</c:v>
                </c:pt>
                <c:pt idx="3">
                  <c:v>7.24</c:v>
                </c:pt>
                <c:pt idx="4">
                  <c:v>#N/A</c:v>
                </c:pt>
                <c:pt idx="5">
                  <c:v>6.47</c:v>
                </c:pt>
                <c:pt idx="6">
                  <c:v>#N/A</c:v>
                </c:pt>
                <c:pt idx="7">
                  <c:v>5.94</c:v>
                </c:pt>
                <c:pt idx="8">
                  <c:v>#N/A</c:v>
                </c:pt>
                <c:pt idx="9">
                  <c:v>5.47</c:v>
                </c:pt>
              </c:numCache>
            </c:numRef>
          </c:val>
          <c:extLst>
            <c:ext xmlns:c16="http://schemas.microsoft.com/office/drawing/2014/chart" uri="{C3380CC4-5D6E-409C-BE32-E72D297353CC}">
              <c16:uniqueId val="{00000007-C551-48D8-8F3B-4CEF3F31D02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11.34</c:v>
                </c:pt>
                <c:pt idx="2">
                  <c:v>#N/A</c:v>
                </c:pt>
                <c:pt idx="3">
                  <c:v>10.94</c:v>
                </c:pt>
                <c:pt idx="4">
                  <c:v>#N/A</c:v>
                </c:pt>
                <c:pt idx="5">
                  <c:v>10.94</c:v>
                </c:pt>
                <c:pt idx="6">
                  <c:v>#N/A</c:v>
                </c:pt>
                <c:pt idx="7">
                  <c:v>8.4600000000000009</c:v>
                </c:pt>
                <c:pt idx="8">
                  <c:v>#N/A</c:v>
                </c:pt>
                <c:pt idx="9">
                  <c:v>9.15</c:v>
                </c:pt>
              </c:numCache>
            </c:numRef>
          </c:val>
          <c:extLst>
            <c:ext xmlns:c16="http://schemas.microsoft.com/office/drawing/2014/chart" uri="{C3380CC4-5D6E-409C-BE32-E72D297353CC}">
              <c16:uniqueId val="{00000008-C551-48D8-8F3B-4CEF3F31D0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12.52</c:v>
                </c:pt>
                <c:pt idx="2">
                  <c:v>#N/A</c:v>
                </c:pt>
                <c:pt idx="3">
                  <c:v>20.440000000000001</c:v>
                </c:pt>
                <c:pt idx="4">
                  <c:v>#N/A</c:v>
                </c:pt>
                <c:pt idx="5">
                  <c:v>20.49</c:v>
                </c:pt>
                <c:pt idx="6">
                  <c:v>#N/A</c:v>
                </c:pt>
                <c:pt idx="7">
                  <c:v>15.39</c:v>
                </c:pt>
                <c:pt idx="8">
                  <c:v>#N/A</c:v>
                </c:pt>
                <c:pt idx="9">
                  <c:v>18.61</c:v>
                </c:pt>
              </c:numCache>
            </c:numRef>
          </c:val>
          <c:extLst>
            <c:ext xmlns:c16="http://schemas.microsoft.com/office/drawing/2014/chart" uri="{C3380CC4-5D6E-409C-BE32-E72D297353CC}">
              <c16:uniqueId val="{00000009-C551-48D8-8F3B-4CEF3F31D0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317</c:v>
                </c:pt>
                <c:pt idx="5">
                  <c:v>313</c:v>
                </c:pt>
                <c:pt idx="8">
                  <c:v>315</c:v>
                </c:pt>
                <c:pt idx="11">
                  <c:v>312</c:v>
                </c:pt>
                <c:pt idx="14">
                  <c:v>359</c:v>
                </c:pt>
              </c:numCache>
            </c:numRef>
          </c:val>
          <c:extLst>
            <c:ext xmlns:c16="http://schemas.microsoft.com/office/drawing/2014/chart" uri="{C3380CC4-5D6E-409C-BE32-E72D297353CC}">
              <c16:uniqueId val="{00000000-C126-414A-A167-F5F6EE7C0B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6-414A-A167-F5F6EE7C0B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5</c:v>
                </c:pt>
                <c:pt idx="6">
                  <c:v>2</c:v>
                </c:pt>
                <c:pt idx="9">
                  <c:v>2</c:v>
                </c:pt>
                <c:pt idx="12">
                  <c:v>2</c:v>
                </c:pt>
              </c:numCache>
            </c:numRef>
          </c:val>
          <c:extLst>
            <c:ext xmlns:c16="http://schemas.microsoft.com/office/drawing/2014/chart" uri="{C3380CC4-5D6E-409C-BE32-E72D297353CC}">
              <c16:uniqueId val="{00000002-C126-414A-A167-F5F6EE7C0B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17</c:v>
                </c:pt>
                <c:pt idx="6">
                  <c:v>22</c:v>
                </c:pt>
                <c:pt idx="9">
                  <c:v>22</c:v>
                </c:pt>
                <c:pt idx="12">
                  <c:v>24</c:v>
                </c:pt>
              </c:numCache>
            </c:numRef>
          </c:val>
          <c:extLst>
            <c:ext xmlns:c16="http://schemas.microsoft.com/office/drawing/2014/chart" uri="{C3380CC4-5D6E-409C-BE32-E72D297353CC}">
              <c16:uniqueId val="{00000003-C126-414A-A167-F5F6EE7C0B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c:v>
                </c:pt>
                <c:pt idx="3">
                  <c:v>120</c:v>
                </c:pt>
                <c:pt idx="6">
                  <c:v>119</c:v>
                </c:pt>
                <c:pt idx="9">
                  <c:v>119</c:v>
                </c:pt>
                <c:pt idx="12">
                  <c:v>131</c:v>
                </c:pt>
              </c:numCache>
            </c:numRef>
          </c:val>
          <c:extLst>
            <c:ext xmlns:c16="http://schemas.microsoft.com/office/drawing/2014/chart" uri="{C3380CC4-5D6E-409C-BE32-E72D297353CC}">
              <c16:uniqueId val="{00000004-C126-414A-A167-F5F6EE7C0B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6-414A-A167-F5F6EE7C0B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6-414A-A167-F5F6EE7C0B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c:v>
                </c:pt>
                <c:pt idx="3">
                  <c:v>311</c:v>
                </c:pt>
                <c:pt idx="6">
                  <c:v>349</c:v>
                </c:pt>
                <c:pt idx="9">
                  <c:v>415</c:v>
                </c:pt>
                <c:pt idx="12">
                  <c:v>412</c:v>
                </c:pt>
              </c:numCache>
            </c:numRef>
          </c:val>
          <c:extLst>
            <c:ext xmlns:c16="http://schemas.microsoft.com/office/drawing/2014/chart" uri="{C3380CC4-5D6E-409C-BE32-E72D297353CC}">
              <c16:uniqueId val="{00000007-C126-414A-A167-F5F6EE7C0B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c:v>
                </c:pt>
                <c:pt idx="2">
                  <c:v>#N/A</c:v>
                </c:pt>
                <c:pt idx="3">
                  <c:v>#N/A</c:v>
                </c:pt>
                <c:pt idx="4">
                  <c:v>140</c:v>
                </c:pt>
                <c:pt idx="5">
                  <c:v>#N/A</c:v>
                </c:pt>
                <c:pt idx="6">
                  <c:v>#N/A</c:v>
                </c:pt>
                <c:pt idx="7">
                  <c:v>177</c:v>
                </c:pt>
                <c:pt idx="8">
                  <c:v>#N/A</c:v>
                </c:pt>
                <c:pt idx="9">
                  <c:v>#N/A</c:v>
                </c:pt>
                <c:pt idx="10">
                  <c:v>246</c:v>
                </c:pt>
                <c:pt idx="11">
                  <c:v>#N/A</c:v>
                </c:pt>
                <c:pt idx="12">
                  <c:v>#N/A</c:v>
                </c:pt>
                <c:pt idx="13">
                  <c:v>210</c:v>
                </c:pt>
                <c:pt idx="14">
                  <c:v>#N/A</c:v>
                </c:pt>
              </c:numCache>
            </c:numRef>
          </c:val>
          <c:smooth val="0"/>
          <c:extLst>
            <c:ext xmlns:c16="http://schemas.microsoft.com/office/drawing/2014/chart" uri="{C3380CC4-5D6E-409C-BE32-E72D297353CC}">
              <c16:uniqueId val="{00000008-C126-414A-A167-F5F6EE7C0B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4049</c:v>
                </c:pt>
                <c:pt idx="5">
                  <c:v>4641</c:v>
                </c:pt>
                <c:pt idx="8">
                  <c:v>4644</c:v>
                </c:pt>
                <c:pt idx="11">
                  <c:v>4390</c:v>
                </c:pt>
                <c:pt idx="14">
                  <c:v>4259</c:v>
                </c:pt>
              </c:numCache>
            </c:numRef>
          </c:val>
          <c:extLst>
            <c:ext xmlns:c16="http://schemas.microsoft.com/office/drawing/2014/chart" uri="{C3380CC4-5D6E-409C-BE32-E72D297353CC}">
              <c16:uniqueId val="{00000000-919F-48F1-B074-AB410E539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9F-48F1-B074-AB410E539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2151</c:v>
                </c:pt>
                <c:pt idx="5">
                  <c:v>2217</c:v>
                </c:pt>
                <c:pt idx="8">
                  <c:v>2750</c:v>
                </c:pt>
                <c:pt idx="11">
                  <c:v>3026</c:v>
                </c:pt>
                <c:pt idx="14">
                  <c:v>3038</c:v>
                </c:pt>
              </c:numCache>
            </c:numRef>
          </c:val>
          <c:extLst>
            <c:ext xmlns:c16="http://schemas.microsoft.com/office/drawing/2014/chart" uri="{C3380CC4-5D6E-409C-BE32-E72D297353CC}">
              <c16:uniqueId val="{00000002-919F-48F1-B074-AB410E539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9F-48F1-B074-AB410E539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9F-48F1-B074-AB410E539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11</c:v>
                </c:pt>
                <c:pt idx="6">
                  <c:v>10</c:v>
                </c:pt>
                <c:pt idx="9">
                  <c:v>9</c:v>
                </c:pt>
                <c:pt idx="12">
                  <c:v>2</c:v>
                </c:pt>
              </c:numCache>
            </c:numRef>
          </c:val>
          <c:extLst>
            <c:ext xmlns:c16="http://schemas.microsoft.com/office/drawing/2014/chart" uri="{C3380CC4-5D6E-409C-BE32-E72D297353CC}">
              <c16:uniqueId val="{00000005-919F-48F1-B074-AB410E539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411</c:v>
                </c:pt>
                <c:pt idx="3">
                  <c:v>420</c:v>
                </c:pt>
                <c:pt idx="6">
                  <c:v>424</c:v>
                </c:pt>
                <c:pt idx="9">
                  <c:v>414</c:v>
                </c:pt>
                <c:pt idx="12">
                  <c:v>436</c:v>
                </c:pt>
              </c:numCache>
            </c:numRef>
          </c:val>
          <c:extLst>
            <c:ext xmlns:c16="http://schemas.microsoft.com/office/drawing/2014/chart" uri="{C3380CC4-5D6E-409C-BE32-E72D297353CC}">
              <c16:uniqueId val="{00000006-919F-48F1-B074-AB410E539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143</c:v>
                </c:pt>
                <c:pt idx="3">
                  <c:v>133</c:v>
                </c:pt>
                <c:pt idx="6">
                  <c:v>121</c:v>
                </c:pt>
                <c:pt idx="9">
                  <c:v>101</c:v>
                </c:pt>
                <c:pt idx="12">
                  <c:v>81</c:v>
                </c:pt>
              </c:numCache>
            </c:numRef>
          </c:val>
          <c:extLst>
            <c:ext xmlns:c16="http://schemas.microsoft.com/office/drawing/2014/chart" uri="{C3380CC4-5D6E-409C-BE32-E72D297353CC}">
              <c16:uniqueId val="{00000007-919F-48F1-B074-AB410E539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1379</c:v>
                </c:pt>
                <c:pt idx="3">
                  <c:v>1256</c:v>
                </c:pt>
                <c:pt idx="6">
                  <c:v>1207</c:v>
                </c:pt>
                <c:pt idx="9">
                  <c:v>1158</c:v>
                </c:pt>
                <c:pt idx="12">
                  <c:v>1152</c:v>
                </c:pt>
              </c:numCache>
            </c:numRef>
          </c:val>
          <c:extLst>
            <c:ext xmlns:c16="http://schemas.microsoft.com/office/drawing/2014/chart" uri="{C3380CC4-5D6E-409C-BE32-E72D297353CC}">
              <c16:uniqueId val="{00000008-919F-48F1-B074-AB410E539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c:v>
                </c:pt>
                <c:pt idx="3">
                  <c:v>16</c:v>
                </c:pt>
                <c:pt idx="6">
                  <c:v>12</c:v>
                </c:pt>
                <c:pt idx="9">
                  <c:v>11</c:v>
                </c:pt>
                <c:pt idx="12">
                  <c:v>9</c:v>
                </c:pt>
              </c:numCache>
            </c:numRef>
          </c:val>
          <c:extLst>
            <c:ext xmlns:c16="http://schemas.microsoft.com/office/drawing/2014/chart" uri="{C3380CC4-5D6E-409C-BE32-E72D297353CC}">
              <c16:uniqueId val="{00000009-919F-48F1-B074-AB410E539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3584</c:v>
                </c:pt>
                <c:pt idx="3">
                  <c:v>4560</c:v>
                </c:pt>
                <c:pt idx="6">
                  <c:v>4679</c:v>
                </c:pt>
                <c:pt idx="9">
                  <c:v>4482</c:v>
                </c:pt>
                <c:pt idx="12">
                  <c:v>4358</c:v>
                </c:pt>
              </c:numCache>
            </c:numRef>
          </c:val>
          <c:extLst>
            <c:ext xmlns:c16="http://schemas.microsoft.com/office/drawing/2014/chart" uri="{C3380CC4-5D6E-409C-BE32-E72D297353CC}">
              <c16:uniqueId val="{0000000A-919F-48F1-B074-AB410E5396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9F-48F1-B074-AB410E5396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2720</c:v>
                </c:pt>
                <c:pt idx="1">
                  <c:v>2896</c:v>
                </c:pt>
                <c:pt idx="2">
                  <c:v>2697</c:v>
                </c:pt>
              </c:numCache>
            </c:numRef>
          </c:val>
          <c:extLst>
            <c:ext xmlns:c16="http://schemas.microsoft.com/office/drawing/2014/chart" uri="{C3380CC4-5D6E-409C-BE32-E72D297353CC}">
              <c16:uniqueId val="{00000000-CAEF-4CFD-84A4-D31BE0E6EC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130</c:v>
                </c:pt>
                <c:pt idx="2">
                  <c:v>341</c:v>
                </c:pt>
              </c:numCache>
            </c:numRef>
          </c:val>
          <c:extLst>
            <c:ext xmlns:c16="http://schemas.microsoft.com/office/drawing/2014/chart" uri="{C3380CC4-5D6E-409C-BE32-E72D297353CC}">
              <c16:uniqueId val="{00000001-CAEF-4CFD-84A4-D31BE0E6EC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c:v>
                </c:pt>
                <c:pt idx="1">
                  <c:v>259</c:v>
                </c:pt>
                <c:pt idx="2">
                  <c:v>559</c:v>
                </c:pt>
              </c:numCache>
            </c:numRef>
          </c:val>
          <c:extLst>
            <c:ext xmlns:c16="http://schemas.microsoft.com/office/drawing/2014/chart" uri="{C3380CC4-5D6E-409C-BE32-E72D297353CC}">
              <c16:uniqueId val="{00000002-CAEF-4CFD-84A4-D31BE0E6EC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前年度に比べ地方債の元利償還金が減少（△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したことなどにより、経常収支比率は前年度ベースで推移している。今後</a:t>
          </a:r>
          <a:r>
            <a:rPr kumimoji="1" lang="ja-JP" altLang="en-US" sz="1300">
              <a:solidFill>
                <a:schemeClr val="dk1"/>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、川部操車場跡地整備事業の償還開始により増加が見込まれるため、より一層徹底した経常経費の見直しと自主財源の確保に努める。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62</xdr:row>
      <xdr:rowOff>145796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5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145796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4716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63</xdr:row>
      <xdr:rowOff>37084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47165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148082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5,198</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円増となっているが、類似団体内平均値より大きく下回っており、比較的良好な数値といえる。今後も引き続き適正な定員管理に努め、コストの縮減を図っていく。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122926</xdr:rowOff>
    </xdr:from>
    <xdr:to>
      <xdr:col>23</xdr:col>
      <xdr:colOff>133350</xdr:colOff>
      <xdr:row>87</xdr:row>
      <xdr:rowOff>110158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8926"/>
          <a:ext cx="0" cy="1187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82235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9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110158</xdr:rowOff>
    </xdr:from>
    <xdr:to>
      <xdr:col>24</xdr:col>
      <xdr:colOff>12700</xdr:colOff>
      <xdr:row>87</xdr:row>
      <xdr:rowOff>110158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2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37853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122926</xdr:rowOff>
    </xdr:from>
    <xdr:to>
      <xdr:col>24</xdr:col>
      <xdr:colOff>12700</xdr:colOff>
      <xdr:row>80</xdr:row>
      <xdr:rowOff>122926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110382</xdr:rowOff>
    </xdr:from>
    <xdr:to>
      <xdr:col>23</xdr:col>
      <xdr:colOff>133350</xdr:colOff>
      <xdr:row>80</xdr:row>
      <xdr:rowOff>122926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26382"/>
          <a:ext cx="8382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138144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9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166067</xdr:rowOff>
    </xdr:from>
    <xdr:to>
      <xdr:col>23</xdr:col>
      <xdr:colOff>184150</xdr:colOff>
      <xdr:row>83</xdr:row>
      <xdr:rowOff>96217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2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79226</xdr:rowOff>
    </xdr:from>
    <xdr:to>
      <xdr:col>19</xdr:col>
      <xdr:colOff>133350</xdr:colOff>
      <xdr:row>80</xdr:row>
      <xdr:rowOff>110382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795226"/>
          <a:ext cx="8890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137413</xdr:rowOff>
    </xdr:from>
    <xdr:to>
      <xdr:col>19</xdr:col>
      <xdr:colOff>184150</xdr:colOff>
      <xdr:row>83</xdr:row>
      <xdr:rowOff>67563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52340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8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73988</xdr:rowOff>
    </xdr:from>
    <xdr:to>
      <xdr:col>15</xdr:col>
      <xdr:colOff>82550</xdr:colOff>
      <xdr:row>80</xdr:row>
      <xdr:rowOff>79226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78998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110922</xdr:rowOff>
    </xdr:from>
    <xdr:to>
      <xdr:col>15</xdr:col>
      <xdr:colOff>133350</xdr:colOff>
      <xdr:row>83</xdr:row>
      <xdr:rowOff>41072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25849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49952</xdr:rowOff>
    </xdr:from>
    <xdr:to>
      <xdr:col>11</xdr:col>
      <xdr:colOff>31750</xdr:colOff>
      <xdr:row>80</xdr:row>
      <xdr:rowOff>73988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65952"/>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64208</xdr:rowOff>
    </xdr:from>
    <xdr:to>
      <xdr:col>11</xdr:col>
      <xdr:colOff>82550</xdr:colOff>
      <xdr:row>82</xdr:row>
      <xdr:rowOff>165808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150585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3195</xdr:rowOff>
    </xdr:from>
    <xdr:to>
      <xdr:col>7</xdr:col>
      <xdr:colOff>31750</xdr:colOff>
      <xdr:row>82</xdr:row>
      <xdr:rowOff>104795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89572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72126</xdr:rowOff>
    </xdr:from>
    <xdr:to>
      <xdr:col>23</xdr:col>
      <xdr:colOff>184150</xdr:colOff>
      <xdr:row>81</xdr:row>
      <xdr:rowOff>2276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7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164853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0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59582</xdr:rowOff>
    </xdr:from>
    <xdr:to>
      <xdr:col>19</xdr:col>
      <xdr:colOff>184150</xdr:colOff>
      <xdr:row>80</xdr:row>
      <xdr:rowOff>161182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7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171359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4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28426</xdr:rowOff>
    </xdr:from>
    <xdr:to>
      <xdr:col>15</xdr:col>
      <xdr:colOff>133350</xdr:colOff>
      <xdr:row>80</xdr:row>
      <xdr:rowOff>130026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140203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23188</xdr:rowOff>
    </xdr:from>
    <xdr:to>
      <xdr:col>11</xdr:col>
      <xdr:colOff>82550</xdr:colOff>
      <xdr:row>80</xdr:row>
      <xdr:rowOff>124788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134965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0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170602</xdr:rowOff>
    </xdr:from>
    <xdr:to>
      <xdr:col>7</xdr:col>
      <xdr:colOff>31750</xdr:colOff>
      <xdr:row>80</xdr:row>
      <xdr:rowOff>100752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110929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8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独自の給与カット等は行っていないが、団塊世代の退職により年齢別職員構成比が主事級等若年層寄りに大幅にシフトした結果、職員の平均年齢は</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歳となっている。ラスパイレス指数は類似団体平均値や全国平均値に比べ低い水準となっており、今後も引き続き適正な給与制度の運用に努める。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69145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3905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84</xdr:row>
      <xdr:rowOff>69145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3100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79728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2028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143934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人当たり職員数は、類似団体平均値と比較すると低い数値となっている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。近年は多様化する住民ニーズや人口減少対策に対応するため、令和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年度に職員定数を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人に増やし、住民サービスの低下を招かないよう対応しており、今後は類似団体平均値水準で推移することが予想される。</a:t>
          </a:r>
        </a:p>
        <a:p>
          <a:r>
            <a:rPr kumimoji="1" lang="ja-JP" altLang="en-US" sz="1300">
              <a:latin typeface="ＭＳ Ｐゴシック" panose="020B0600070205080204" pitchFamily="50" charset="-128"/>
              <a:ea typeface="ＭＳ Ｐゴシック" panose="020B0600070205080204" pitchFamily="50" charset="-128"/>
            </a:rPr>
            <a:t>　また、民間委託等の活用など事務の効率化を検討しながら、適正な定員管理に努める。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158369</xdr:rowOff>
    </xdr:from>
    <xdr:to>
      <xdr:col>81</xdr:col>
      <xdr:colOff>44450</xdr:colOff>
      <xdr:row>59</xdr:row>
      <xdr:rowOff>11049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024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122174</xdr:rowOff>
    </xdr:from>
    <xdr:to>
      <xdr:col>77</xdr:col>
      <xdr:colOff>44450</xdr:colOff>
      <xdr:row>58</xdr:row>
      <xdr:rowOff>158369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0662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114453</xdr:rowOff>
    </xdr:from>
    <xdr:to>
      <xdr:col>72</xdr:col>
      <xdr:colOff>203200</xdr:colOff>
      <xdr:row>58</xdr:row>
      <xdr:rowOff>122174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05855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114453</xdr:rowOff>
    </xdr:from>
    <xdr:to>
      <xdr:col>68</xdr:col>
      <xdr:colOff>152400</xdr:colOff>
      <xdr:row>58</xdr:row>
      <xdr:rowOff>115418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05855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131699</xdr:rowOff>
    </xdr:from>
    <xdr:to>
      <xdr:col>81</xdr:col>
      <xdr:colOff>95250</xdr:colOff>
      <xdr:row>59</xdr:row>
      <xdr:rowOff>61849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52976</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107569</xdr:rowOff>
    </xdr:from>
    <xdr:to>
      <xdr:col>77</xdr:col>
      <xdr:colOff>95250</xdr:colOff>
      <xdr:row>59</xdr:row>
      <xdr:rowOff>37719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47896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2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71374</xdr:rowOff>
    </xdr:from>
    <xdr:to>
      <xdr:col>73</xdr:col>
      <xdr:colOff>44450</xdr:colOff>
      <xdr:row>59</xdr:row>
      <xdr:rowOff>1524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7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63653</xdr:rowOff>
    </xdr:from>
    <xdr:to>
      <xdr:col>68</xdr:col>
      <xdr:colOff>203200</xdr:colOff>
      <xdr:row>58</xdr:row>
      <xdr:rowOff>165253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3980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7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64618</xdr:rowOff>
    </xdr:from>
    <xdr:to>
      <xdr:col>64</xdr:col>
      <xdr:colOff>152400</xdr:colOff>
      <xdr:row>58</xdr:row>
      <xdr:rowOff>166218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4945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77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地方債について、中央公民館及び村民体育館建設事業、児童館建設事業の償還開始による影響から元利償還金実質負担額は年々増加している。数値は、前年度と比べ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類似団体平均値よりも低い数値であった。今後、川部操車場跡地整備事業、小学校屋根改修事業の償還が開始されることから、類似団体平均値よりも高い数値となることが予想される。繰上償還の実施や、さらなる計画的な起債発行や適正な企業会計繰出金の算定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30480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241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137583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7195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33020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地方債現在高が前年度に比べて減少したことや、充当</a:t>
          </a:r>
          <a:r>
            <a:rPr kumimoji="1" lang="ja-JP" altLang="en-US" sz="1300">
              <a:latin typeface="ＭＳ Ｐゴシック" panose="020B0600070205080204" pitchFamily="50" charset="-128"/>
              <a:ea typeface="ＭＳ Ｐゴシック" panose="020B0600070205080204" pitchFamily="50" charset="-128"/>
            </a:rPr>
            <a:t>可能基金が増加したことにより、前年度と同様に良好な水準を保っている。　　　　　　　　　　　　　　　　　　　　　　　　　　今後も交付税措置のある有利な起債の活用や適正な定員管理に努め、将来世代の負担が過度にならないよう健全な財政運営に努める。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類似団体平均値で推移している。</a:t>
          </a: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令和２年度から令和４年度にかけて減少傾向にあったが、物価高騰等の影響を受け</a:t>
          </a:r>
          <a:r>
            <a:rPr kumimoji="1" lang="ja-JP" altLang="en-US" sz="1300">
              <a:solidFill>
                <a:schemeClr val="dk1"/>
              </a:solidFill>
              <a:latin typeface="ＭＳ Ｐゴシック" panose="020B0600070205080204" pitchFamily="50" charset="-128"/>
              <a:ea typeface="ＭＳ Ｐゴシック" panose="020B0600070205080204" pitchFamily="50" charset="-128"/>
            </a:rPr>
            <a:t>増加に転じている。今後も、</a:t>
          </a:r>
          <a:r>
            <a:rPr kumimoji="1" lang="ja-JP" altLang="en-US" sz="1300">
              <a:latin typeface="ＭＳ Ｐゴシック" panose="020B0600070205080204" pitchFamily="50" charset="-128"/>
              <a:ea typeface="ＭＳ Ｐゴシック" panose="020B0600070205080204" pitchFamily="50" charset="-128"/>
            </a:rPr>
            <a:t>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13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98425</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13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60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79375</xdr:rowOff>
    </xdr:from>
    <xdr:to>
      <xdr:col>69</xdr:col>
      <xdr:colOff>92075</xdr:colOff>
      <xdr:row>18</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940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47625</xdr:rowOff>
    </xdr:from>
    <xdr:to>
      <xdr:col>78</xdr:col>
      <xdr:colOff>120650</xdr:colOff>
      <xdr:row>17</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134002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4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152400</xdr:rowOff>
    </xdr:from>
    <xdr:to>
      <xdr:col>69</xdr:col>
      <xdr:colOff>142875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28575</xdr:rowOff>
    </xdr:from>
    <xdr:to>
      <xdr:col>65</xdr:col>
      <xdr:colOff>53975</xdr:colOff>
      <xdr:row>17</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114952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保育所運営費や医療給付費等が年々増加傾向であることに加え、少子化対策の一環として村独自で実施している児童福祉対策等もあり、類似団体平均値を上回る数値となっている。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71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類似団体平均水準で推移しているが、高齢者社会による医療費等の増加に伴い、国民健康保険・後期高齢者医療・介護保険特別会計への繰出金が増加傾向となっている。</a:t>
          </a:r>
        </a:p>
        <a:p>
          <a:r>
            <a:rPr kumimoji="1" lang="ja-JP" altLang="en-US" sz="1300">
              <a:latin typeface="ＭＳ Ｐゴシック" panose="020B0600070205080204" pitchFamily="50" charset="-128"/>
              <a:ea typeface="ＭＳ Ｐゴシック" panose="020B0600070205080204" pitchFamily="50" charset="-128"/>
            </a:rPr>
            <a:t>保険料の適正化や保険料の徴収強化を図るとともに、保健事業、介護予防事業の推進により一般会計の負担軽減に努める。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68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09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67564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09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113284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補助費等に係る経常収支比率は、類似団体平均値で推移しているが、これは村の基幹産業である農林水産業へ投入する一般財源が多額であることが要因の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つと考えられる。</a:t>
          </a: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99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53865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年度借入の臨時財政対策債が償還終了したことなどによって、前年度</a:t>
          </a:r>
          <a:r>
            <a:rPr kumimoji="1" lang="ja-JP" altLang="en-US" sz="1300">
              <a:latin typeface="ＭＳ Ｐゴシック" panose="020B0600070205080204" pitchFamily="50" charset="-128"/>
              <a:ea typeface="ＭＳ Ｐゴシック" panose="020B0600070205080204" pitchFamily="50" charset="-128"/>
            </a:rPr>
            <a:t>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　　　　　　　　　　　　　　　　　　　　　　　　　　　　　　　　　　　今後も将来世代の負担が過度とならないよう、新規発行債の抑制や交付税措置のある有利な地方債の発行に努め削減を図る。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733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76</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93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981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％増加し、類似団体平均値よりも高い水準で推移している。　　　　　　　　　　　　　　　　　　　　　　　　　　　　　　　　　　　　　　　　　　　　　　　　今後も多様化する住民サービスに対応するため、サービスの低下を招かないよう注意を払いながら、普通会計にとどまらず特別会計・企業会計も更なる経費削減に努めたい。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01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41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77</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4173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101854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02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96283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18559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143796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133619</xdr:rowOff>
    </xdr:from>
    <xdr:to>
      <xdr:col>29</xdr:col>
      <xdr:colOff>127000</xdr:colOff>
      <xdr:row>19</xdr:row>
      <xdr:rowOff>168718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38794"/>
          <a:ext cx="647700" cy="3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168718</xdr:rowOff>
    </xdr:from>
    <xdr:to>
      <xdr:col>26</xdr:col>
      <xdr:colOff>50800</xdr:colOff>
      <xdr:row>20</xdr:row>
      <xdr:rowOff>22574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73893"/>
          <a:ext cx="698500" cy="2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13910</xdr:rowOff>
    </xdr:from>
    <xdr:to>
      <xdr:col>22</xdr:col>
      <xdr:colOff>114300</xdr:colOff>
      <xdr:row>20</xdr:row>
      <xdr:rowOff>22574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90535"/>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13910</xdr:rowOff>
    </xdr:from>
    <xdr:to>
      <xdr:col>18</xdr:col>
      <xdr:colOff>177800</xdr:colOff>
      <xdr:row>20</xdr:row>
      <xdr:rowOff>14852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0535"/>
          <a:ext cx="698500" cy="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82819</xdr:rowOff>
    </xdr:from>
    <xdr:to>
      <xdr:col>29</xdr:col>
      <xdr:colOff>177800</xdr:colOff>
      <xdr:row>20</xdr:row>
      <xdr:rowOff>12969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8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162846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117918</xdr:rowOff>
    </xdr:from>
    <xdr:to>
      <xdr:col>26</xdr:col>
      <xdr:colOff>101600</xdr:colOff>
      <xdr:row>20</xdr:row>
      <xdr:rowOff>48068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2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32845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0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143224</xdr:rowOff>
    </xdr:from>
    <xdr:to>
      <xdr:col>22</xdr:col>
      <xdr:colOff>165100</xdr:colOff>
      <xdr:row>20</xdr:row>
      <xdr:rowOff>73374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58151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3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134560</xdr:rowOff>
    </xdr:from>
    <xdr:to>
      <xdr:col>19</xdr:col>
      <xdr:colOff>38100</xdr:colOff>
      <xdr:row>20</xdr:row>
      <xdr:rowOff>64710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3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49487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135502</xdr:rowOff>
    </xdr:from>
    <xdr:to>
      <xdr:col>15</xdr:col>
      <xdr:colOff>101600</xdr:colOff>
      <xdr:row>20</xdr:row>
      <xdr:rowOff>65652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50429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117987</xdr:rowOff>
    </xdr:from>
    <xdr:to>
      <xdr:col>29</xdr:col>
      <xdr:colOff>127000</xdr:colOff>
      <xdr:row>37</xdr:row>
      <xdr:rowOff>19950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71237"/>
          <a:ext cx="647700" cy="7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117987</xdr:rowOff>
    </xdr:from>
    <xdr:to>
      <xdr:col>26</xdr:col>
      <xdr:colOff>50800</xdr:colOff>
      <xdr:row>37</xdr:row>
      <xdr:rowOff>106524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1237"/>
          <a:ext cx="698500" cy="15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106524</xdr:rowOff>
    </xdr:from>
    <xdr:to>
      <xdr:col>22</xdr:col>
      <xdr:colOff>114300</xdr:colOff>
      <xdr:row>37</xdr:row>
      <xdr:rowOff>188608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1224"/>
          <a:ext cx="698500" cy="8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188608</xdr:rowOff>
    </xdr:from>
    <xdr:to>
      <xdr:col>18</xdr:col>
      <xdr:colOff>177800</xdr:colOff>
      <xdr:row>37</xdr:row>
      <xdr:rowOff>204104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3308"/>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140600</xdr:rowOff>
    </xdr:from>
    <xdr:to>
      <xdr:col>29</xdr:col>
      <xdr:colOff>177800</xdr:colOff>
      <xdr:row>37</xdr:row>
      <xdr:rowOff>70750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112677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67187</xdr:rowOff>
    </xdr:from>
    <xdr:to>
      <xdr:col>26</xdr:col>
      <xdr:colOff>101600</xdr:colOff>
      <xdr:row>36</xdr:row>
      <xdr:rowOff>168787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153564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55724</xdr:rowOff>
    </xdr:from>
    <xdr:to>
      <xdr:col>22</xdr:col>
      <xdr:colOff>165100</xdr:colOff>
      <xdr:row>37</xdr:row>
      <xdr:rowOff>157324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142101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137808</xdr:rowOff>
    </xdr:from>
    <xdr:to>
      <xdr:col>19</xdr:col>
      <xdr:colOff>38100</xdr:colOff>
      <xdr:row>37</xdr:row>
      <xdr:rowOff>239408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224185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153304</xdr:rowOff>
    </xdr:from>
    <xdr:to>
      <xdr:col>15</xdr:col>
      <xdr:colOff>101600</xdr:colOff>
      <xdr:row>37</xdr:row>
      <xdr:rowOff>254904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239681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83579</xdr:rowOff>
    </xdr:from>
    <xdr:to>
      <xdr:col>24</xdr:col>
      <xdr:colOff>63500</xdr:colOff>
      <xdr:row>38</xdr:row>
      <xdr:rowOff>115200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98679"/>
          <a:ext cx="838200" cy="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115200</xdr:rowOff>
    </xdr:from>
    <xdr:to>
      <xdr:col>19</xdr:col>
      <xdr:colOff>177800</xdr:colOff>
      <xdr:row>38</xdr:row>
      <xdr:rowOff>145552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630300"/>
          <a:ext cx="889000" cy="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120515</xdr:rowOff>
    </xdr:from>
    <xdr:to>
      <xdr:col>15</xdr:col>
      <xdr:colOff>50800</xdr:colOff>
      <xdr:row>38</xdr:row>
      <xdr:rowOff>145552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635615"/>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120515</xdr:rowOff>
    </xdr:from>
    <xdr:to>
      <xdr:col>10</xdr:col>
      <xdr:colOff>114300</xdr:colOff>
      <xdr:row>38</xdr:row>
      <xdr:rowOff>156273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35615"/>
          <a:ext cx="889000" cy="3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32779</xdr:rowOff>
    </xdr:from>
    <xdr:to>
      <xdr:col>24</xdr:col>
      <xdr:colOff>114300</xdr:colOff>
      <xdr:row>38</xdr:row>
      <xdr:rowOff>134379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119156</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64400</xdr:rowOff>
    </xdr:from>
    <xdr:to>
      <xdr:col>20</xdr:col>
      <xdr:colOff>38100</xdr:colOff>
      <xdr:row>38</xdr:row>
      <xdr:rowOff>166000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157127</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94752</xdr:rowOff>
    </xdr:from>
    <xdr:to>
      <xdr:col>15</xdr:col>
      <xdr:colOff>101600</xdr:colOff>
      <xdr:row>39</xdr:row>
      <xdr:rowOff>24902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6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16029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7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69715</xdr:rowOff>
    </xdr:from>
    <xdr:to>
      <xdr:col>10</xdr:col>
      <xdr:colOff>165100</xdr:colOff>
      <xdr:row>38</xdr:row>
      <xdr:rowOff>171315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162442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7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105473</xdr:rowOff>
    </xdr:from>
    <xdr:to>
      <xdr:col>6</xdr:col>
      <xdr:colOff>38100</xdr:colOff>
      <xdr:row>39</xdr:row>
      <xdr:rowOff>35623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26750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7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78717</xdr:rowOff>
    </xdr:from>
    <xdr:to>
      <xdr:col>24</xdr:col>
      <xdr:colOff>63500</xdr:colOff>
      <xdr:row>59</xdr:row>
      <xdr:rowOff>78832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19426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78717</xdr:rowOff>
    </xdr:from>
    <xdr:to>
      <xdr:col>19</xdr:col>
      <xdr:colOff>177800</xdr:colOff>
      <xdr:row>59</xdr:row>
      <xdr:rowOff>89610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94267"/>
          <a:ext cx="889000" cy="1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89610</xdr:rowOff>
    </xdr:from>
    <xdr:to>
      <xdr:col>15</xdr:col>
      <xdr:colOff>50800</xdr:colOff>
      <xdr:row>59</xdr:row>
      <xdr:rowOff>104477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205160"/>
          <a:ext cx="8890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104477</xdr:rowOff>
    </xdr:from>
    <xdr:to>
      <xdr:col>10</xdr:col>
      <xdr:colOff>114300</xdr:colOff>
      <xdr:row>59</xdr:row>
      <xdr:rowOff>131814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220027"/>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28032</xdr:rowOff>
    </xdr:from>
    <xdr:to>
      <xdr:col>24</xdr:col>
      <xdr:colOff>114300</xdr:colOff>
      <xdr:row>59</xdr:row>
      <xdr:rowOff>129632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114409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27917</xdr:rowOff>
    </xdr:from>
    <xdr:to>
      <xdr:col>20</xdr:col>
      <xdr:colOff>38100</xdr:colOff>
      <xdr:row>59</xdr:row>
      <xdr:rowOff>129517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1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120644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23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38810</xdr:rowOff>
    </xdr:from>
    <xdr:to>
      <xdr:col>15</xdr:col>
      <xdr:colOff>101600</xdr:colOff>
      <xdr:row>59</xdr:row>
      <xdr:rowOff>140410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131537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53677</xdr:rowOff>
    </xdr:from>
    <xdr:to>
      <xdr:col>10</xdr:col>
      <xdr:colOff>165100</xdr:colOff>
      <xdr:row>59</xdr:row>
      <xdr:rowOff>155277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146404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81014</xdr:rowOff>
    </xdr:from>
    <xdr:to>
      <xdr:col>6</xdr:col>
      <xdr:colOff>38100</xdr:colOff>
      <xdr:row>60</xdr:row>
      <xdr:rowOff>11164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2291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74416</xdr:rowOff>
    </xdr:from>
    <xdr:to>
      <xdr:col>24</xdr:col>
      <xdr:colOff>63500</xdr:colOff>
      <xdr:row>78</xdr:row>
      <xdr:rowOff>92036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47516"/>
          <a:ext cx="8382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74416</xdr:rowOff>
    </xdr:from>
    <xdr:to>
      <xdr:col>19</xdr:col>
      <xdr:colOff>177800</xdr:colOff>
      <xdr:row>78</xdr:row>
      <xdr:rowOff>170656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47516"/>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165418</xdr:rowOff>
    </xdr:from>
    <xdr:to>
      <xdr:col>15</xdr:col>
      <xdr:colOff>50800</xdr:colOff>
      <xdr:row>78</xdr:row>
      <xdr:rowOff>170656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3851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108896</xdr:rowOff>
    </xdr:from>
    <xdr:to>
      <xdr:col>10</xdr:col>
      <xdr:colOff>114300</xdr:colOff>
      <xdr:row>78</xdr:row>
      <xdr:rowOff>165418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1996"/>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41236</xdr:rowOff>
    </xdr:from>
    <xdr:to>
      <xdr:col>24</xdr:col>
      <xdr:colOff>114300</xdr:colOff>
      <xdr:row>78</xdr:row>
      <xdr:rowOff>142836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127613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23616</xdr:rowOff>
    </xdr:from>
    <xdr:to>
      <xdr:col>20</xdr:col>
      <xdr:colOff>38100</xdr:colOff>
      <xdr:row>78</xdr:row>
      <xdr:rowOff>125216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119856</xdr:rowOff>
    </xdr:from>
    <xdr:to>
      <xdr:col>15</xdr:col>
      <xdr:colOff>101600</xdr:colOff>
      <xdr:row>79</xdr:row>
      <xdr:rowOff>50006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41133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114618</xdr:rowOff>
    </xdr:from>
    <xdr:to>
      <xdr:col>10</xdr:col>
      <xdr:colOff>165100</xdr:colOff>
      <xdr:row>79</xdr:row>
      <xdr:rowOff>44768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35895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58096</xdr:rowOff>
    </xdr:from>
    <xdr:to>
      <xdr:col>6</xdr:col>
      <xdr:colOff>38100</xdr:colOff>
      <xdr:row>78</xdr:row>
      <xdr:rowOff>159696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150823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83722</xdr:rowOff>
    </xdr:from>
    <xdr:to>
      <xdr:col>24</xdr:col>
      <xdr:colOff>63500</xdr:colOff>
      <xdr:row>95</xdr:row>
      <xdr:rowOff>97923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71472"/>
          <a:ext cx="8382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33916</xdr:rowOff>
    </xdr:from>
    <xdr:to>
      <xdr:col>19</xdr:col>
      <xdr:colOff>177800</xdr:colOff>
      <xdr:row>95</xdr:row>
      <xdr:rowOff>97923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2166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33916</xdr:rowOff>
    </xdr:from>
    <xdr:to>
      <xdr:col>15</xdr:col>
      <xdr:colOff>50800</xdr:colOff>
      <xdr:row>96</xdr:row>
      <xdr:rowOff>75958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21666"/>
          <a:ext cx="889000" cy="2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75958</xdr:rowOff>
    </xdr:from>
    <xdr:to>
      <xdr:col>10</xdr:col>
      <xdr:colOff>114300</xdr:colOff>
      <xdr:row>96</xdr:row>
      <xdr:rowOff>81454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5158"/>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32922</xdr:rowOff>
    </xdr:from>
    <xdr:to>
      <xdr:col>24</xdr:col>
      <xdr:colOff>114300</xdr:colOff>
      <xdr:row>95</xdr:row>
      <xdr:rowOff>134522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55799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47123</xdr:rowOff>
    </xdr:from>
    <xdr:to>
      <xdr:col>20</xdr:col>
      <xdr:colOff>38100</xdr:colOff>
      <xdr:row>95</xdr:row>
      <xdr:rowOff>148723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165250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1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154566</xdr:rowOff>
    </xdr:from>
    <xdr:to>
      <xdr:col>15</xdr:col>
      <xdr:colOff>101600</xdr:colOff>
      <xdr:row>95</xdr:row>
      <xdr:rowOff>84716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101243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25158</xdr:rowOff>
    </xdr:from>
    <xdr:to>
      <xdr:col>10</xdr:col>
      <xdr:colOff>165100</xdr:colOff>
      <xdr:row>96</xdr:row>
      <xdr:rowOff>126758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143285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30654</xdr:rowOff>
    </xdr:from>
    <xdr:to>
      <xdr:col>6</xdr:col>
      <xdr:colOff>38100</xdr:colOff>
      <xdr:row>96</xdr:row>
      <xdr:rowOff>132254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148781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98035</xdr:rowOff>
    </xdr:from>
    <xdr:to>
      <xdr:col>55</xdr:col>
      <xdr:colOff>0</xdr:colOff>
      <xdr:row>37</xdr:row>
      <xdr:rowOff>100438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41685"/>
          <a:ext cx="8382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98035</xdr:rowOff>
    </xdr:from>
    <xdr:to>
      <xdr:col>50</xdr:col>
      <xdr:colOff>114300</xdr:colOff>
      <xdr:row>37</xdr:row>
      <xdr:rowOff>130522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1685"/>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56215</xdr:rowOff>
    </xdr:from>
    <xdr:to>
      <xdr:col>45</xdr:col>
      <xdr:colOff>177800</xdr:colOff>
      <xdr:row>37</xdr:row>
      <xdr:rowOff>130522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28415"/>
          <a:ext cx="889000" cy="2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56215</xdr:rowOff>
    </xdr:from>
    <xdr:to>
      <xdr:col>41</xdr:col>
      <xdr:colOff>50800</xdr:colOff>
      <xdr:row>37</xdr:row>
      <xdr:rowOff>154495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28415"/>
          <a:ext cx="889000" cy="26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49638</xdr:rowOff>
    </xdr:from>
    <xdr:to>
      <xdr:col>55</xdr:col>
      <xdr:colOff>50800</xdr:colOff>
      <xdr:row>37</xdr:row>
      <xdr:rowOff>151238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136015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47235</xdr:rowOff>
    </xdr:from>
    <xdr:to>
      <xdr:col>50</xdr:col>
      <xdr:colOff>165100</xdr:colOff>
      <xdr:row>37</xdr:row>
      <xdr:rowOff>148835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139962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79722</xdr:rowOff>
    </xdr:from>
    <xdr:to>
      <xdr:col>46</xdr:col>
      <xdr:colOff>38100</xdr:colOff>
      <xdr:row>38</xdr:row>
      <xdr:rowOff>9872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5415</xdr:rowOff>
    </xdr:from>
    <xdr:to>
      <xdr:col>41</xdr:col>
      <xdr:colOff>101600</xdr:colOff>
      <xdr:row>36</xdr:row>
      <xdr:rowOff>107015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98142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7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103695</xdr:rowOff>
    </xdr:from>
    <xdr:to>
      <xdr:col>36</xdr:col>
      <xdr:colOff>165100</xdr:colOff>
      <xdr:row>38</xdr:row>
      <xdr:rowOff>33844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73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24972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117087</xdr:rowOff>
    </xdr:from>
    <xdr:to>
      <xdr:col>54</xdr:col>
      <xdr:colOff>189865</xdr:colOff>
      <xdr:row>58</xdr:row>
      <xdr:rowOff>37879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61037"/>
          <a:ext cx="1270" cy="112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41706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37879</xdr:rowOff>
    </xdr:from>
    <xdr:to>
      <xdr:col>55</xdr:col>
      <xdr:colOff>88900</xdr:colOff>
      <xdr:row>58</xdr:row>
      <xdr:rowOff>37879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1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63764</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117087</xdr:rowOff>
    </xdr:from>
    <xdr:to>
      <xdr:col>55</xdr:col>
      <xdr:colOff>88900</xdr:colOff>
      <xdr:row>51</xdr:row>
      <xdr:rowOff>117087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6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37879</xdr:rowOff>
    </xdr:from>
    <xdr:to>
      <xdr:col>55</xdr:col>
      <xdr:colOff>0</xdr:colOff>
      <xdr:row>58</xdr:row>
      <xdr:rowOff>75098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81979"/>
          <a:ext cx="8382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8973</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38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157546</xdr:rowOff>
    </xdr:from>
    <xdr:to>
      <xdr:col>55</xdr:col>
      <xdr:colOff>50800</xdr:colOff>
      <xdr:row>56</xdr:row>
      <xdr:rowOff>87696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8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111104</xdr:rowOff>
    </xdr:from>
    <xdr:to>
      <xdr:col>50</xdr:col>
      <xdr:colOff>114300</xdr:colOff>
      <xdr:row>58</xdr:row>
      <xdr:rowOff>75098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83754"/>
          <a:ext cx="889000" cy="1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135175</xdr:rowOff>
    </xdr:from>
    <xdr:to>
      <xdr:col>50</xdr:col>
      <xdr:colOff>165100</xdr:colOff>
      <xdr:row>56</xdr:row>
      <xdr:rowOff>65325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81852</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3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83055</xdr:rowOff>
    </xdr:from>
    <xdr:to>
      <xdr:col>45</xdr:col>
      <xdr:colOff>177800</xdr:colOff>
      <xdr:row>57</xdr:row>
      <xdr:rowOff>111104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84255"/>
          <a:ext cx="889000" cy="19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153105</xdr:rowOff>
    </xdr:from>
    <xdr:to>
      <xdr:col>46</xdr:col>
      <xdr:colOff>38100</xdr:colOff>
      <xdr:row>56</xdr:row>
      <xdr:rowOff>83255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99782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83055</xdr:rowOff>
    </xdr:from>
    <xdr:to>
      <xdr:col>41</xdr:col>
      <xdr:colOff>50800</xdr:colOff>
      <xdr:row>57</xdr:row>
      <xdr:rowOff>2825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84255"/>
          <a:ext cx="889000" cy="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145607</xdr:rowOff>
    </xdr:from>
    <xdr:to>
      <xdr:col>41</xdr:col>
      <xdr:colOff>101600</xdr:colOff>
      <xdr:row>56</xdr:row>
      <xdr:rowOff>75757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168284</xdr:rowOff>
    </xdr:from>
    <xdr:to>
      <xdr:col>36</xdr:col>
      <xdr:colOff>165100</xdr:colOff>
      <xdr:row>56</xdr:row>
      <xdr:rowOff>98434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114961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158529</xdr:rowOff>
    </xdr:from>
    <xdr:to>
      <xdr:col>55</xdr:col>
      <xdr:colOff>50800</xdr:colOff>
      <xdr:row>58</xdr:row>
      <xdr:rowOff>88679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73456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24298</xdr:rowOff>
    </xdr:from>
    <xdr:to>
      <xdr:col>50</xdr:col>
      <xdr:colOff>165100</xdr:colOff>
      <xdr:row>58</xdr:row>
      <xdr:rowOff>125898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117025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60304</xdr:rowOff>
    </xdr:from>
    <xdr:to>
      <xdr:col>46</xdr:col>
      <xdr:colOff>38100</xdr:colOff>
      <xdr:row>57</xdr:row>
      <xdr:rowOff>161904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153031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2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32255</xdr:rowOff>
    </xdr:from>
    <xdr:to>
      <xdr:col>41</xdr:col>
      <xdr:colOff>101600</xdr:colOff>
      <xdr:row>56</xdr:row>
      <xdr:rowOff>133855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124982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7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123475</xdr:rowOff>
    </xdr:from>
    <xdr:to>
      <xdr:col>36</xdr:col>
      <xdr:colOff>165100</xdr:colOff>
      <xdr:row>57</xdr:row>
      <xdr:rowOff>53625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44752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1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81905</xdr:rowOff>
    </xdr:from>
    <xdr:to>
      <xdr:col>55</xdr:col>
      <xdr:colOff>0</xdr:colOff>
      <xdr:row>78</xdr:row>
      <xdr:rowOff>115446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55005"/>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115446</xdr:rowOff>
    </xdr:from>
    <xdr:to>
      <xdr:col>50</xdr:col>
      <xdr:colOff>114300</xdr:colOff>
      <xdr:row>78</xdr:row>
      <xdr:rowOff>117841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8854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145027</xdr:rowOff>
    </xdr:from>
    <xdr:to>
      <xdr:col>45</xdr:col>
      <xdr:colOff>177800</xdr:colOff>
      <xdr:row>78</xdr:row>
      <xdr:rowOff>117841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46677"/>
          <a:ext cx="8890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145027</xdr:rowOff>
    </xdr:from>
    <xdr:to>
      <xdr:col>41</xdr:col>
      <xdr:colOff>50800</xdr:colOff>
      <xdr:row>78</xdr:row>
      <xdr:rowOff>15013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46677"/>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31105</xdr:rowOff>
    </xdr:from>
    <xdr:to>
      <xdr:col>55</xdr:col>
      <xdr:colOff>50800</xdr:colOff>
      <xdr:row>78</xdr:row>
      <xdr:rowOff>132705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117482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64646</xdr:rowOff>
    </xdr:from>
    <xdr:to>
      <xdr:col>50</xdr:col>
      <xdr:colOff>165100</xdr:colOff>
      <xdr:row>78</xdr:row>
      <xdr:rowOff>166246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157373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67041</xdr:rowOff>
    </xdr:from>
    <xdr:to>
      <xdr:col>46</xdr:col>
      <xdr:colOff>38100</xdr:colOff>
      <xdr:row>78</xdr:row>
      <xdr:rowOff>168641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159768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94227</xdr:rowOff>
    </xdr:from>
    <xdr:to>
      <xdr:col>41</xdr:col>
      <xdr:colOff>101600</xdr:colOff>
      <xdr:row>78</xdr:row>
      <xdr:rowOff>24377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15504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135663</xdr:rowOff>
    </xdr:from>
    <xdr:to>
      <xdr:col>36</xdr:col>
      <xdr:colOff>165100</xdr:colOff>
      <xdr:row>78</xdr:row>
      <xdr:rowOff>65813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56940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122174</xdr:rowOff>
    </xdr:from>
    <xdr:to>
      <xdr:col>55</xdr:col>
      <xdr:colOff>0</xdr:colOff>
      <xdr:row>98</xdr:row>
      <xdr:rowOff>151938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24274"/>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105341</xdr:rowOff>
    </xdr:from>
    <xdr:to>
      <xdr:col>50</xdr:col>
      <xdr:colOff>114300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35991"/>
          <a:ext cx="889000" cy="2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40739</xdr:rowOff>
    </xdr:from>
    <xdr:to>
      <xdr:col>45</xdr:col>
      <xdr:colOff>177800</xdr:colOff>
      <xdr:row>97</xdr:row>
      <xdr:rowOff>105341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99939"/>
          <a:ext cx="889000" cy="2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40739</xdr:rowOff>
    </xdr:from>
    <xdr:to>
      <xdr:col>41</xdr:col>
      <xdr:colOff>50800</xdr:colOff>
      <xdr:row>96</xdr:row>
      <xdr:rowOff>164914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99939"/>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71374</xdr:rowOff>
    </xdr:from>
    <xdr:to>
      <xdr:col>55</xdr:col>
      <xdr:colOff>50800</xdr:colOff>
      <xdr:row>99</xdr:row>
      <xdr:rowOff>1524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157751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101138</xdr:rowOff>
    </xdr:from>
    <xdr:to>
      <xdr:col>50</xdr:col>
      <xdr:colOff>165100</xdr:colOff>
      <xdr:row>99</xdr:row>
      <xdr:rowOff>31288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22415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54541</xdr:rowOff>
    </xdr:from>
    <xdr:to>
      <xdr:col>46</xdr:col>
      <xdr:colOff>38100</xdr:colOff>
      <xdr:row>97</xdr:row>
      <xdr:rowOff>156141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147268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161389</xdr:rowOff>
    </xdr:from>
    <xdr:to>
      <xdr:col>41</xdr:col>
      <xdr:colOff>101600</xdr:colOff>
      <xdr:row>96</xdr:row>
      <xdr:rowOff>91539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108066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22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114114</xdr:rowOff>
    </xdr:from>
    <xdr:to>
      <xdr:col>36</xdr:col>
      <xdr:colOff>165100</xdr:colOff>
      <xdr:row>97</xdr:row>
      <xdr:rowOff>44264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35391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6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43604</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0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43604</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301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164254</xdr:rowOff>
    </xdr:from>
    <xdr:to>
      <xdr:col>81</xdr:col>
      <xdr:colOff>101600</xdr:colOff>
      <xdr:row>39</xdr:row>
      <xdr:rowOff>94404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85531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7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2547</xdr:rowOff>
    </xdr:from>
    <xdr:to>
      <xdr:col>85</xdr:col>
      <xdr:colOff>127000</xdr:colOff>
      <xdr:row>78</xdr:row>
      <xdr:rowOff>3009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7564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3009</xdr:rowOff>
    </xdr:from>
    <xdr:to>
      <xdr:col>81</xdr:col>
      <xdr:colOff>50800</xdr:colOff>
      <xdr:row>78</xdr:row>
      <xdr:rowOff>40660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7610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40660</xdr:rowOff>
    </xdr:from>
    <xdr:to>
      <xdr:col>76</xdr:col>
      <xdr:colOff>114300</xdr:colOff>
      <xdr:row>78</xdr:row>
      <xdr:rowOff>61850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13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61850</xdr:rowOff>
    </xdr:from>
    <xdr:to>
      <xdr:col>71</xdr:col>
      <xdr:colOff>177800</xdr:colOff>
      <xdr:row>78</xdr:row>
      <xdr:rowOff>68118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34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123197</xdr:rowOff>
    </xdr:from>
    <xdr:to>
      <xdr:col>85</xdr:col>
      <xdr:colOff>177800</xdr:colOff>
      <xdr:row>78</xdr:row>
      <xdr:rowOff>53347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101624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123659</xdr:rowOff>
    </xdr:from>
    <xdr:to>
      <xdr:col>81</xdr:col>
      <xdr:colOff>101600</xdr:colOff>
      <xdr:row>78</xdr:row>
      <xdr:rowOff>53809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44936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161310</xdr:rowOff>
    </xdr:from>
    <xdr:to>
      <xdr:col>76</xdr:col>
      <xdr:colOff>165100</xdr:colOff>
      <xdr:row>78</xdr:row>
      <xdr:rowOff>91460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82587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11050</xdr:rowOff>
    </xdr:from>
    <xdr:to>
      <xdr:col>72</xdr:col>
      <xdr:colOff>38100</xdr:colOff>
      <xdr:row>78</xdr:row>
      <xdr:rowOff>112650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103777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17318</xdr:rowOff>
    </xdr:from>
    <xdr:to>
      <xdr:col>67</xdr:col>
      <xdr:colOff>101600</xdr:colOff>
      <xdr:row>78</xdr:row>
      <xdr:rowOff>118918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110045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151009</xdr:rowOff>
    </xdr:from>
    <xdr:to>
      <xdr:col>85</xdr:col>
      <xdr:colOff>127000</xdr:colOff>
      <xdr:row>98</xdr:row>
      <xdr:rowOff>43118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81659"/>
          <a:ext cx="838200" cy="6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43118</xdr:rowOff>
    </xdr:from>
    <xdr:to>
      <xdr:col>81</xdr:col>
      <xdr:colOff>50800</xdr:colOff>
      <xdr:row>98</xdr:row>
      <xdr:rowOff>127608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45218"/>
          <a:ext cx="8890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127608</xdr:rowOff>
    </xdr:from>
    <xdr:to>
      <xdr:col>76</xdr:col>
      <xdr:colOff>114300</xdr:colOff>
      <xdr:row>98</xdr:row>
      <xdr:rowOff>138388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29708"/>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138388</xdr:rowOff>
    </xdr:from>
    <xdr:to>
      <xdr:col>71</xdr:col>
      <xdr:colOff>177800</xdr:colOff>
      <xdr:row>98</xdr:row>
      <xdr:rowOff>139277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4048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100209</xdr:rowOff>
    </xdr:from>
    <xdr:to>
      <xdr:col>85</xdr:col>
      <xdr:colOff>177800</xdr:colOff>
      <xdr:row>98</xdr:row>
      <xdr:rowOff>30359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78636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163768</xdr:rowOff>
    </xdr:from>
    <xdr:to>
      <xdr:col>81</xdr:col>
      <xdr:colOff>101600</xdr:colOff>
      <xdr:row>98</xdr:row>
      <xdr:rowOff>93918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85045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76808</xdr:rowOff>
    </xdr:from>
    <xdr:to>
      <xdr:col>76</xdr:col>
      <xdr:colOff>165100</xdr:colOff>
      <xdr:row>99</xdr:row>
      <xdr:rowOff>6958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169535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87588</xdr:rowOff>
    </xdr:from>
    <xdr:to>
      <xdr:col>72</xdr:col>
      <xdr:colOff>38100</xdr:colOff>
      <xdr:row>99</xdr:row>
      <xdr:rowOff>17738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8865</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88477</xdr:rowOff>
    </xdr:from>
    <xdr:to>
      <xdr:col>67</xdr:col>
      <xdr:colOff>101600</xdr:colOff>
      <xdr:row>99</xdr:row>
      <xdr:rowOff>18627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9754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1701</xdr:rowOff>
    </xdr:from>
    <xdr:to>
      <xdr:col>116</xdr:col>
      <xdr:colOff>63500</xdr:colOff>
      <xdr:row>59</xdr:row>
      <xdr:rowOff>2083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1725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2083</xdr:rowOff>
    </xdr:from>
    <xdr:to>
      <xdr:col>111</xdr:col>
      <xdr:colOff>177800</xdr:colOff>
      <xdr:row>59</xdr:row>
      <xdr:rowOff>3607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176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2997</xdr:rowOff>
    </xdr:from>
    <xdr:to>
      <xdr:col>107</xdr:col>
      <xdr:colOff>50800</xdr:colOff>
      <xdr:row>59</xdr:row>
      <xdr:rowOff>3607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1854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2997</xdr:rowOff>
    </xdr:from>
    <xdr:to>
      <xdr:col>102</xdr:col>
      <xdr:colOff>114300</xdr:colOff>
      <xdr:row>59</xdr:row>
      <xdr:rowOff>3473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18547"/>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122351</xdr:rowOff>
    </xdr:from>
    <xdr:to>
      <xdr:col>116</xdr:col>
      <xdr:colOff>114300</xdr:colOff>
      <xdr:row>59</xdr:row>
      <xdr:rowOff>52501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37278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122733</xdr:rowOff>
    </xdr:from>
    <xdr:to>
      <xdr:col>112</xdr:col>
      <xdr:colOff>38100</xdr:colOff>
      <xdr:row>59</xdr:row>
      <xdr:rowOff>52883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44010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124257</xdr:rowOff>
    </xdr:from>
    <xdr:to>
      <xdr:col>107</xdr:col>
      <xdr:colOff>101600</xdr:colOff>
      <xdr:row>59</xdr:row>
      <xdr:rowOff>54407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45534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123647</xdr:rowOff>
    </xdr:from>
    <xdr:to>
      <xdr:col>102</xdr:col>
      <xdr:colOff>165100</xdr:colOff>
      <xdr:row>59</xdr:row>
      <xdr:rowOff>53797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44924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124123</xdr:rowOff>
    </xdr:from>
    <xdr:to>
      <xdr:col>98</xdr:col>
      <xdr:colOff>38100</xdr:colOff>
      <xdr:row>59</xdr:row>
      <xdr:rowOff>54273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45400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35801</xdr:rowOff>
    </xdr:from>
    <xdr:to>
      <xdr:col>116</xdr:col>
      <xdr:colOff>63500</xdr:colOff>
      <xdr:row>77</xdr:row>
      <xdr:rowOff>37523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37451"/>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37523</xdr:rowOff>
    </xdr:from>
    <xdr:to>
      <xdr:col>111</xdr:col>
      <xdr:colOff>177800</xdr:colOff>
      <xdr:row>77</xdr:row>
      <xdr:rowOff>48816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3917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48816</xdr:rowOff>
    </xdr:from>
    <xdr:to>
      <xdr:col>107</xdr:col>
      <xdr:colOff>50800</xdr:colOff>
      <xdr:row>77</xdr:row>
      <xdr:rowOff>56451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50466"/>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56451</xdr:rowOff>
    </xdr:from>
    <xdr:to>
      <xdr:col>102</xdr:col>
      <xdr:colOff>114300</xdr:colOff>
      <xdr:row>77</xdr:row>
      <xdr:rowOff>74222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58101"/>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156451</xdr:rowOff>
    </xdr:from>
    <xdr:to>
      <xdr:col>116</xdr:col>
      <xdr:colOff>114300</xdr:colOff>
      <xdr:row>77</xdr:row>
      <xdr:rowOff>86601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134878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158173</xdr:rowOff>
    </xdr:from>
    <xdr:to>
      <xdr:col>112</xdr:col>
      <xdr:colOff>38100</xdr:colOff>
      <xdr:row>77</xdr:row>
      <xdr:rowOff>88323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169466</xdr:rowOff>
    </xdr:from>
    <xdr:to>
      <xdr:col>107</xdr:col>
      <xdr:colOff>101600</xdr:colOff>
      <xdr:row>77</xdr:row>
      <xdr:rowOff>99616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90743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5651</xdr:rowOff>
    </xdr:from>
    <xdr:to>
      <xdr:col>102</xdr:col>
      <xdr:colOff>165100</xdr:colOff>
      <xdr:row>77</xdr:row>
      <xdr:rowOff>107251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98378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23422</xdr:rowOff>
    </xdr:from>
    <xdr:to>
      <xdr:col>98</xdr:col>
      <xdr:colOff>38100</xdr:colOff>
      <xdr:row>77</xdr:row>
      <xdr:rowOff>125022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116149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4,457,670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606,321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89,820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円となっており、類似団体平均値より低い水準で推移している。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扶助費は他の項目と違い、類似団体平均値を上回っている</a:t>
          </a: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本村の児童福祉施設等への取り組みが特色として表れているものと</a:t>
          </a:r>
          <a:r>
            <a:rPr kumimoji="1" lang="ja-JP" altLang="en-US" sz="1300">
              <a:latin typeface="ＭＳ Ｐゴシック" panose="020B0600070205080204" pitchFamily="50" charset="-128"/>
              <a:ea typeface="ＭＳ Ｐゴシック" panose="020B0600070205080204" pitchFamily="50" charset="-128"/>
            </a:rPr>
            <a:t>考えられ、住民一人当たり</a:t>
          </a:r>
          <a:r>
            <a:rPr kumimoji="1" lang="en-US" altLang="ja-JP" sz="1300">
              <a:latin typeface="ＭＳ Ｐゴシック" panose="020B0600070205080204" pitchFamily="50" charset="-128"/>
              <a:ea typeface="ＭＳ Ｐゴシック" panose="020B0600070205080204" pitchFamily="50" charset="-128"/>
            </a:rPr>
            <a:t>107,877</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円となっている。扶助費の性質上今後も増加傾向にあると推測されるため、経費の適正な執行に努めていく。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円となっており、類似団体よりも低い水準ではあるが増加傾向にある。今後、川部操車場跡地整備事業や小学校屋根改修事業等の影響により更に増加していくと思われるため、</a:t>
          </a:r>
          <a:r>
            <a:rPr kumimoji="1" lang="ja-JP" altLang="en-US" sz="1300">
              <a:latin typeface="ＭＳ Ｐゴシック" panose="020B0600070205080204" pitchFamily="50" charset="-128"/>
              <a:ea typeface="ＭＳ Ｐゴシック" panose="020B0600070205080204" pitchFamily="50" charset="-128"/>
            </a:rPr>
            <a:t>公共施設等総合管理計画などに基づき、公共施設等の適正な管理運営に努める。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53594</xdr:rowOff>
    </xdr:from>
    <xdr:to>
      <xdr:col>24</xdr:col>
      <xdr:colOff>63500</xdr:colOff>
      <xdr:row>38</xdr:row>
      <xdr:rowOff>157861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68694"/>
          <a:ext cx="8382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53594</xdr:rowOff>
    </xdr:from>
    <xdr:to>
      <xdr:col>19</xdr:col>
      <xdr:colOff>177800</xdr:colOff>
      <xdr:row>39</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68694"/>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26543</xdr:rowOff>
    </xdr:from>
    <xdr:to>
      <xdr:col>15</xdr:col>
      <xdr:colOff>50800</xdr:colOff>
      <xdr:row>39</xdr:row>
      <xdr:rowOff>61595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71309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163957</xdr:rowOff>
    </xdr:from>
    <xdr:to>
      <xdr:col>10</xdr:col>
      <xdr:colOff>114300</xdr:colOff>
      <xdr:row>39</xdr:row>
      <xdr:rowOff>26543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79057"/>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107061</xdr:rowOff>
    </xdr:from>
    <xdr:to>
      <xdr:col>24</xdr:col>
      <xdr:colOff>114300</xdr:colOff>
      <xdr:row>39</xdr:row>
      <xdr:rowOff>37211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21988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xdr:rowOff>
    </xdr:from>
    <xdr:to>
      <xdr:col>20</xdr:col>
      <xdr:colOff>38100</xdr:colOff>
      <xdr:row>38</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95521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10795</xdr:rowOff>
    </xdr:from>
    <xdr:to>
      <xdr:col>15</xdr:col>
      <xdr:colOff>101600</xdr:colOff>
      <xdr:row>39</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103522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147193</xdr:rowOff>
    </xdr:from>
    <xdr:to>
      <xdr:col>10</xdr:col>
      <xdr:colOff>165100</xdr:colOff>
      <xdr:row>39</xdr:row>
      <xdr:rowOff>77343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68470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113157</xdr:rowOff>
    </xdr:from>
    <xdr:to>
      <xdr:col>6</xdr:col>
      <xdr:colOff>38100</xdr:colOff>
      <xdr:row>39</xdr:row>
      <xdr:rowOff>43307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34434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73826</xdr:rowOff>
    </xdr:from>
    <xdr:to>
      <xdr:col>24</xdr:col>
      <xdr:colOff>63500</xdr:colOff>
      <xdr:row>58</xdr:row>
      <xdr:rowOff>120031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7926"/>
          <a:ext cx="8382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120031</xdr:rowOff>
    </xdr:from>
    <xdr:to>
      <xdr:col>19</xdr:col>
      <xdr:colOff>177800</xdr:colOff>
      <xdr:row>58</xdr:row>
      <xdr:rowOff>148160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4131"/>
          <a:ext cx="8890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158919</xdr:rowOff>
    </xdr:from>
    <xdr:to>
      <xdr:col>15</xdr:col>
      <xdr:colOff>50800</xdr:colOff>
      <xdr:row>58</xdr:row>
      <xdr:rowOff>148160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1569"/>
          <a:ext cx="889000" cy="16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158919</xdr:rowOff>
    </xdr:from>
    <xdr:to>
      <xdr:col>10</xdr:col>
      <xdr:colOff>114300</xdr:colOff>
      <xdr:row>58</xdr:row>
      <xdr:rowOff>166642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1569"/>
          <a:ext cx="889000" cy="17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23026</xdr:rowOff>
    </xdr:from>
    <xdr:to>
      <xdr:col>24</xdr:col>
      <xdr:colOff>114300</xdr:colOff>
      <xdr:row>58</xdr:row>
      <xdr:rowOff>124626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69231</xdr:rowOff>
    </xdr:from>
    <xdr:to>
      <xdr:col>20</xdr:col>
      <xdr:colOff>38100</xdr:colOff>
      <xdr:row>58</xdr:row>
      <xdr:rowOff>170831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161958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97360</xdr:rowOff>
    </xdr:from>
    <xdr:to>
      <xdr:col>15</xdr:col>
      <xdr:colOff>101600</xdr:colOff>
      <xdr:row>59</xdr:row>
      <xdr:rowOff>27510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18637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108119</xdr:rowOff>
    </xdr:from>
    <xdr:to>
      <xdr:col>10</xdr:col>
      <xdr:colOff>165100</xdr:colOff>
      <xdr:row>58</xdr:row>
      <xdr:rowOff>38269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29396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115842</xdr:rowOff>
    </xdr:from>
    <xdr:to>
      <xdr:col>6</xdr:col>
      <xdr:colOff>38100</xdr:colOff>
      <xdr:row>59</xdr:row>
      <xdr:rowOff>45992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37119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156727</xdr:rowOff>
    </xdr:from>
    <xdr:to>
      <xdr:col>24</xdr:col>
      <xdr:colOff>63500</xdr:colOff>
      <xdr:row>76</xdr:row>
      <xdr:rowOff>168050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6927"/>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151839</xdr:rowOff>
    </xdr:from>
    <xdr:to>
      <xdr:col>19</xdr:col>
      <xdr:colOff>177800</xdr:colOff>
      <xdr:row>76</xdr:row>
      <xdr:rowOff>156727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203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113909</xdr:rowOff>
    </xdr:from>
    <xdr:to>
      <xdr:col>15</xdr:col>
      <xdr:colOff>50800</xdr:colOff>
      <xdr:row>76</xdr:row>
      <xdr:rowOff>151839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4109"/>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113909</xdr:rowOff>
    </xdr:from>
    <xdr:to>
      <xdr:col>10</xdr:col>
      <xdr:colOff>114300</xdr:colOff>
      <xdr:row>77</xdr:row>
      <xdr:rowOff>43583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4109"/>
          <a:ext cx="8890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117250</xdr:rowOff>
    </xdr:from>
    <xdr:to>
      <xdr:col>24</xdr:col>
      <xdr:colOff>114300</xdr:colOff>
      <xdr:row>77</xdr:row>
      <xdr:rowOff>47400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95677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105927</xdr:rowOff>
    </xdr:from>
    <xdr:to>
      <xdr:col>20</xdr:col>
      <xdr:colOff>38100</xdr:colOff>
      <xdr:row>77</xdr:row>
      <xdr:rowOff>36077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27204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101039</xdr:rowOff>
    </xdr:from>
    <xdr:to>
      <xdr:col>15</xdr:col>
      <xdr:colOff>101600</xdr:colOff>
      <xdr:row>77</xdr:row>
      <xdr:rowOff>31189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22316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63109</xdr:rowOff>
    </xdr:from>
    <xdr:to>
      <xdr:col>10</xdr:col>
      <xdr:colOff>165100</xdr:colOff>
      <xdr:row>76</xdr:row>
      <xdr:rowOff>164709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164233</xdr:rowOff>
    </xdr:from>
    <xdr:to>
      <xdr:col>6</xdr:col>
      <xdr:colOff>38100</xdr:colOff>
      <xdr:row>77</xdr:row>
      <xdr:rowOff>94383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85510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49842</xdr:rowOff>
    </xdr:from>
    <xdr:to>
      <xdr:col>24</xdr:col>
      <xdr:colOff>63500</xdr:colOff>
      <xdr:row>98</xdr:row>
      <xdr:rowOff>54759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51942"/>
          <a:ext cx="8382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54759</xdr:rowOff>
    </xdr:from>
    <xdr:to>
      <xdr:col>19</xdr:col>
      <xdr:colOff>177800</xdr:colOff>
      <xdr:row>98</xdr:row>
      <xdr:rowOff>68861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6859"/>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68861</xdr:rowOff>
    </xdr:from>
    <xdr:to>
      <xdr:col>15</xdr:col>
      <xdr:colOff>50800</xdr:colOff>
      <xdr:row>98</xdr:row>
      <xdr:rowOff>112618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0961"/>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112618</xdr:rowOff>
    </xdr:from>
    <xdr:to>
      <xdr:col>10</xdr:col>
      <xdr:colOff>114300</xdr:colOff>
      <xdr:row>98</xdr:row>
      <xdr:rowOff>124772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1471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170492</xdr:rowOff>
    </xdr:from>
    <xdr:to>
      <xdr:col>24</xdr:col>
      <xdr:colOff>114300</xdr:colOff>
      <xdr:row>98</xdr:row>
      <xdr:rowOff>100642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85419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3959</xdr:rowOff>
    </xdr:from>
    <xdr:to>
      <xdr:col>20</xdr:col>
      <xdr:colOff>38100</xdr:colOff>
      <xdr:row>98</xdr:row>
      <xdr:rowOff>105559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96686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18061</xdr:rowOff>
    </xdr:from>
    <xdr:to>
      <xdr:col>15</xdr:col>
      <xdr:colOff>101600</xdr:colOff>
      <xdr:row>98</xdr:row>
      <xdr:rowOff>119661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110788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61818</xdr:rowOff>
    </xdr:from>
    <xdr:to>
      <xdr:col>10</xdr:col>
      <xdr:colOff>165100</xdr:colOff>
      <xdr:row>98</xdr:row>
      <xdr:rowOff>163418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154545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73972</xdr:rowOff>
    </xdr:from>
    <xdr:to>
      <xdr:col>6</xdr:col>
      <xdr:colOff>38100</xdr:colOff>
      <xdr:row>99</xdr:row>
      <xdr:rowOff>4122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166699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79693</xdr:rowOff>
    </xdr:from>
    <xdr:to>
      <xdr:col>55</xdr:col>
      <xdr:colOff>0</xdr:colOff>
      <xdr:row>38</xdr:row>
      <xdr:rowOff>82931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94793"/>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85217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980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78549</xdr:rowOff>
    </xdr:from>
    <xdr:to>
      <xdr:col>45</xdr:col>
      <xdr:colOff>177800</xdr:colOff>
      <xdr:row>38</xdr:row>
      <xdr:rowOff>85217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9364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78549</xdr:rowOff>
    </xdr:from>
    <xdr:to>
      <xdr:col>41</xdr:col>
      <xdr:colOff>50800</xdr:colOff>
      <xdr:row>38</xdr:row>
      <xdr:rowOff>96456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9364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28893</xdr:rowOff>
    </xdr:from>
    <xdr:to>
      <xdr:col>55</xdr:col>
      <xdr:colOff>50800</xdr:colOff>
      <xdr:row>38</xdr:row>
      <xdr:rowOff>130493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51769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150258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34417</xdr:rowOff>
    </xdr:from>
    <xdr:to>
      <xdr:col>46</xdr:col>
      <xdr:colOff>38100</xdr:colOff>
      <xdr:row>38</xdr:row>
      <xdr:rowOff>136017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152544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27749</xdr:rowOff>
    </xdr:from>
    <xdr:to>
      <xdr:col>41</xdr:col>
      <xdr:colOff>101600</xdr:colOff>
      <xdr:row>38</xdr:row>
      <xdr:rowOff>129349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145876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1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45656</xdr:rowOff>
    </xdr:from>
    <xdr:to>
      <xdr:col>36</xdr:col>
      <xdr:colOff>165100</xdr:colOff>
      <xdr:row>38</xdr:row>
      <xdr:rowOff>147256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163784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35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17746</xdr:rowOff>
    </xdr:from>
    <xdr:to>
      <xdr:col>55</xdr:col>
      <xdr:colOff>0</xdr:colOff>
      <xdr:row>58</xdr:row>
      <xdr:rowOff>23361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61846"/>
          <a:ext cx="8382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17746</xdr:rowOff>
    </xdr:from>
    <xdr:to>
      <xdr:col>50</xdr:col>
      <xdr:colOff>114300</xdr:colOff>
      <xdr:row>58</xdr:row>
      <xdr:rowOff>27453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61846"/>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27453</xdr:rowOff>
    </xdr:from>
    <xdr:to>
      <xdr:col>45</xdr:col>
      <xdr:colOff>177800</xdr:colOff>
      <xdr:row>58</xdr:row>
      <xdr:rowOff>32596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7155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32596</xdr:rowOff>
    </xdr:from>
    <xdr:to>
      <xdr:col>41</xdr:col>
      <xdr:colOff>50800</xdr:colOff>
      <xdr:row>58</xdr:row>
      <xdr:rowOff>49403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6696"/>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144011</xdr:rowOff>
    </xdr:from>
    <xdr:to>
      <xdr:col>55</xdr:col>
      <xdr:colOff>50800</xdr:colOff>
      <xdr:row>58</xdr:row>
      <xdr:rowOff>74161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58938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138396</xdr:rowOff>
    </xdr:from>
    <xdr:to>
      <xdr:col>50</xdr:col>
      <xdr:colOff>165100</xdr:colOff>
      <xdr:row>58</xdr:row>
      <xdr:rowOff>68546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59673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148103</xdr:rowOff>
    </xdr:from>
    <xdr:to>
      <xdr:col>46</xdr:col>
      <xdr:colOff>38100</xdr:colOff>
      <xdr:row>58</xdr:row>
      <xdr:rowOff>78253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153246</xdr:rowOff>
    </xdr:from>
    <xdr:to>
      <xdr:col>41</xdr:col>
      <xdr:colOff>101600</xdr:colOff>
      <xdr:row>58</xdr:row>
      <xdr:rowOff>83396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74523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170053</xdr:rowOff>
    </xdr:from>
    <xdr:to>
      <xdr:col>36</xdr:col>
      <xdr:colOff>165100</xdr:colOff>
      <xdr:row>58</xdr:row>
      <xdr:rowOff>100203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91330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58031</xdr:rowOff>
    </xdr:from>
    <xdr:to>
      <xdr:col>55</xdr:col>
      <xdr:colOff>0</xdr:colOff>
      <xdr:row>78</xdr:row>
      <xdr:rowOff>61990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1131"/>
          <a:ext cx="8382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58031</xdr:rowOff>
    </xdr:from>
    <xdr:to>
      <xdr:col>50</xdr:col>
      <xdr:colOff>114300</xdr:colOff>
      <xdr:row>78</xdr:row>
      <xdr:rowOff>77594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1131"/>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75454</xdr:rowOff>
    </xdr:from>
    <xdr:to>
      <xdr:col>45</xdr:col>
      <xdr:colOff>177800</xdr:colOff>
      <xdr:row>78</xdr:row>
      <xdr:rowOff>77594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8554"/>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68701</xdr:rowOff>
    </xdr:from>
    <xdr:to>
      <xdr:col>41</xdr:col>
      <xdr:colOff>50800</xdr:colOff>
      <xdr:row>78</xdr:row>
      <xdr:rowOff>75454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41801"/>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11190</xdr:rowOff>
    </xdr:from>
    <xdr:to>
      <xdr:col>55</xdr:col>
      <xdr:colOff>50800</xdr:colOff>
      <xdr:row>78</xdr:row>
      <xdr:rowOff>112790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97567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7231</xdr:rowOff>
    </xdr:from>
    <xdr:to>
      <xdr:col>50</xdr:col>
      <xdr:colOff>165100</xdr:colOff>
      <xdr:row>78</xdr:row>
      <xdr:rowOff>108831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99958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26794</xdr:rowOff>
    </xdr:from>
    <xdr:to>
      <xdr:col>46</xdr:col>
      <xdr:colOff>38100</xdr:colOff>
      <xdr:row>78</xdr:row>
      <xdr:rowOff>128394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119521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24654</xdr:rowOff>
    </xdr:from>
    <xdr:to>
      <xdr:col>41</xdr:col>
      <xdr:colOff>101600</xdr:colOff>
      <xdr:row>78</xdr:row>
      <xdr:rowOff>126254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117381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17901</xdr:rowOff>
    </xdr:from>
    <xdr:to>
      <xdr:col>36</xdr:col>
      <xdr:colOff>165100</xdr:colOff>
      <xdr:row>78</xdr:row>
      <xdr:rowOff>119501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110628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66229</xdr:rowOff>
    </xdr:from>
    <xdr:to>
      <xdr:col>55</xdr:col>
      <xdr:colOff>0</xdr:colOff>
      <xdr:row>97</xdr:row>
      <xdr:rowOff>81187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96879"/>
          <a:ext cx="8382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81187</xdr:rowOff>
    </xdr:from>
    <xdr:to>
      <xdr:col>50</xdr:col>
      <xdr:colOff>114300</xdr:colOff>
      <xdr:row>97</xdr:row>
      <xdr:rowOff>83812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11837"/>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83812</xdr:rowOff>
    </xdr:from>
    <xdr:to>
      <xdr:col>45</xdr:col>
      <xdr:colOff>177800</xdr:colOff>
      <xdr:row>97</xdr:row>
      <xdr:rowOff>114829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4462"/>
          <a:ext cx="889000" cy="3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110494</xdr:rowOff>
    </xdr:from>
    <xdr:to>
      <xdr:col>41</xdr:col>
      <xdr:colOff>50800</xdr:colOff>
      <xdr:row>97</xdr:row>
      <xdr:rowOff>114829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41144"/>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15429</xdr:rowOff>
    </xdr:from>
    <xdr:to>
      <xdr:col>55</xdr:col>
      <xdr:colOff>50800</xdr:colOff>
      <xdr:row>97</xdr:row>
      <xdr:rowOff>117029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101806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30387</xdr:rowOff>
    </xdr:from>
    <xdr:to>
      <xdr:col>50</xdr:col>
      <xdr:colOff>165100</xdr:colOff>
      <xdr:row>97</xdr:row>
      <xdr:rowOff>131987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123114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33012</xdr:rowOff>
    </xdr:from>
    <xdr:to>
      <xdr:col>46</xdr:col>
      <xdr:colOff>38100</xdr:colOff>
      <xdr:row>97</xdr:row>
      <xdr:rowOff>134612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125739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64029</xdr:rowOff>
    </xdr:from>
    <xdr:to>
      <xdr:col>41</xdr:col>
      <xdr:colOff>101600</xdr:colOff>
      <xdr:row>97</xdr:row>
      <xdr:rowOff>165629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59694</xdr:rowOff>
    </xdr:from>
    <xdr:to>
      <xdr:col>36</xdr:col>
      <xdr:colOff>165100</xdr:colOff>
      <xdr:row>97</xdr:row>
      <xdr:rowOff>161294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152421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139880</xdr:rowOff>
    </xdr:from>
    <xdr:to>
      <xdr:col>85</xdr:col>
      <xdr:colOff>127000</xdr:colOff>
      <xdr:row>38</xdr:row>
      <xdr:rowOff>169908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54980"/>
          <a:ext cx="8382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141937</xdr:rowOff>
    </xdr:from>
    <xdr:to>
      <xdr:col>81</xdr:col>
      <xdr:colOff>50800</xdr:colOff>
      <xdr:row>38</xdr:row>
      <xdr:rowOff>169908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57037"/>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141937</xdr:rowOff>
    </xdr:from>
    <xdr:to>
      <xdr:col>76</xdr:col>
      <xdr:colOff>114300</xdr:colOff>
      <xdr:row>39</xdr:row>
      <xdr:rowOff>17480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57037"/>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17480</xdr:rowOff>
    </xdr:from>
    <xdr:to>
      <xdr:col>71</xdr:col>
      <xdr:colOff>177800</xdr:colOff>
      <xdr:row>39</xdr:row>
      <xdr:rowOff>54465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704030"/>
          <a:ext cx="889000" cy="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89080</xdr:rowOff>
    </xdr:from>
    <xdr:to>
      <xdr:col>85</xdr:col>
      <xdr:colOff>177800</xdr:colOff>
      <xdr:row>39</xdr:row>
      <xdr:rowOff>19230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4007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119108</xdr:rowOff>
    </xdr:from>
    <xdr:to>
      <xdr:col>81</xdr:col>
      <xdr:colOff>101600</xdr:colOff>
      <xdr:row>39</xdr:row>
      <xdr:rowOff>49258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40385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91137</xdr:rowOff>
    </xdr:from>
    <xdr:to>
      <xdr:col>76</xdr:col>
      <xdr:colOff>165100</xdr:colOff>
      <xdr:row>39</xdr:row>
      <xdr:rowOff>21287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138130</xdr:rowOff>
    </xdr:from>
    <xdr:to>
      <xdr:col>72</xdr:col>
      <xdr:colOff>38100</xdr:colOff>
      <xdr:row>39</xdr:row>
      <xdr:rowOff>68280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59407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3665</xdr:rowOff>
    </xdr:from>
    <xdr:to>
      <xdr:col>67</xdr:col>
      <xdr:colOff>101600</xdr:colOff>
      <xdr:row>39</xdr:row>
      <xdr:rowOff>105265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96392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58079</xdr:rowOff>
    </xdr:from>
    <xdr:to>
      <xdr:col>85</xdr:col>
      <xdr:colOff>127000</xdr:colOff>
      <xdr:row>57</xdr:row>
      <xdr:rowOff>134381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30729"/>
          <a:ext cx="83820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33165</xdr:rowOff>
    </xdr:from>
    <xdr:to>
      <xdr:col>81</xdr:col>
      <xdr:colOff>50800</xdr:colOff>
      <xdr:row>57</xdr:row>
      <xdr:rowOff>134381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05815"/>
          <a:ext cx="889000" cy="10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62833</xdr:rowOff>
    </xdr:from>
    <xdr:to>
      <xdr:col>76</xdr:col>
      <xdr:colOff>114300</xdr:colOff>
      <xdr:row>57</xdr:row>
      <xdr:rowOff>33165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492583"/>
          <a:ext cx="889000" cy="3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62833</xdr:rowOff>
    </xdr:from>
    <xdr:to>
      <xdr:col>71</xdr:col>
      <xdr:colOff>177800</xdr:colOff>
      <xdr:row>56</xdr:row>
      <xdr:rowOff>18283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92583"/>
          <a:ext cx="889000" cy="1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7279</xdr:rowOff>
    </xdr:from>
    <xdr:to>
      <xdr:col>85</xdr:col>
      <xdr:colOff>177800</xdr:colOff>
      <xdr:row>57</xdr:row>
      <xdr:rowOff>108879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157156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83581</xdr:rowOff>
    </xdr:from>
    <xdr:to>
      <xdr:col>81</xdr:col>
      <xdr:colOff>101600</xdr:colOff>
      <xdr:row>58</xdr:row>
      <xdr:rowOff>13731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153815</xdr:rowOff>
    </xdr:from>
    <xdr:to>
      <xdr:col>76</xdr:col>
      <xdr:colOff>165100</xdr:colOff>
      <xdr:row>57</xdr:row>
      <xdr:rowOff>83965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75092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12033</xdr:rowOff>
    </xdr:from>
    <xdr:to>
      <xdr:col>72</xdr:col>
      <xdr:colOff>38100</xdr:colOff>
      <xdr:row>55</xdr:row>
      <xdr:rowOff>113633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130160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1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138933</xdr:rowOff>
    </xdr:from>
    <xdr:to>
      <xdr:col>67</xdr:col>
      <xdr:colOff>101600</xdr:colOff>
      <xdr:row>56</xdr:row>
      <xdr:rowOff>69083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85610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4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43604</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8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43604</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81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164254</xdr:rowOff>
    </xdr:from>
    <xdr:to>
      <xdr:col>81</xdr:col>
      <xdr:colOff>101600</xdr:colOff>
      <xdr:row>79</xdr:row>
      <xdr:rowOff>94404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85531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3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2547</xdr:rowOff>
    </xdr:from>
    <xdr:to>
      <xdr:col>85</xdr:col>
      <xdr:colOff>127000</xdr:colOff>
      <xdr:row>98</xdr:row>
      <xdr:rowOff>3009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0464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3009</xdr:rowOff>
    </xdr:from>
    <xdr:to>
      <xdr:col>81</xdr:col>
      <xdr:colOff>50800</xdr:colOff>
      <xdr:row>98</xdr:row>
      <xdr:rowOff>40660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0510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40660</xdr:rowOff>
    </xdr:from>
    <xdr:to>
      <xdr:col>76</xdr:col>
      <xdr:colOff>114300</xdr:colOff>
      <xdr:row>98</xdr:row>
      <xdr:rowOff>61850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42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61850</xdr:rowOff>
    </xdr:from>
    <xdr:to>
      <xdr:col>71</xdr:col>
      <xdr:colOff>177800</xdr:colOff>
      <xdr:row>98</xdr:row>
      <xdr:rowOff>68118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63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123197</xdr:rowOff>
    </xdr:from>
    <xdr:to>
      <xdr:col>85</xdr:col>
      <xdr:colOff>177800</xdr:colOff>
      <xdr:row>98</xdr:row>
      <xdr:rowOff>53347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101624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123659</xdr:rowOff>
    </xdr:from>
    <xdr:to>
      <xdr:col>81</xdr:col>
      <xdr:colOff>101600</xdr:colOff>
      <xdr:row>98</xdr:row>
      <xdr:rowOff>53809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44936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161310</xdr:rowOff>
    </xdr:from>
    <xdr:to>
      <xdr:col>76</xdr:col>
      <xdr:colOff>165100</xdr:colOff>
      <xdr:row>98</xdr:row>
      <xdr:rowOff>91460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82587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11050</xdr:rowOff>
    </xdr:from>
    <xdr:to>
      <xdr:col>72</xdr:col>
      <xdr:colOff>38100</xdr:colOff>
      <xdr:row>98</xdr:row>
      <xdr:rowOff>112650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103777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17318</xdr:rowOff>
    </xdr:from>
    <xdr:to>
      <xdr:col>67</xdr:col>
      <xdr:colOff>101600</xdr:colOff>
      <xdr:row>98</xdr:row>
      <xdr:rowOff>118918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110045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4,457,670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606,321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168,799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おり、類似団体内平均や全国平均と比較すると低い水準ではあるが、今後、青森県学校給食費無償化等子育て支援市町村交付金を活用した子育て関連経費の増加が見込まれるため、経費の適正な執行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％減少しており、これは令和５年度冬の田んぼアートが少雪の影響で中止となったことに伴う関連経費の減が影響していると考えられる。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％増加しており、小学校屋根等改修事業の実施により普通建設事業費が増加したことが原因と考えられる。今後も公共施設等総合管理計画に基づき、計画的に事業を実施していく。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財政調整基金残高は歳計剰余金を積み立てるとともに、財源調整のため取り崩しを行ったことで令和５年度決算では標準財政規模</a:t>
          </a:r>
          <a:r>
            <a:rPr kumimoji="1" lang="en-US" altLang="ja-JP" sz="1400">
              <a:latin typeface="ＭＳ ゴシック" pitchFamily="49" charset="-128"/>
              <a:ea typeface="ＭＳ ゴシック" pitchFamily="49" charset="-128"/>
            </a:rPr>
            <a:t>97.67</a:t>
          </a:r>
          <a:r>
            <a:rPr kumimoji="1" lang="ja-JP" altLang="en-US" sz="1400">
              <a:latin typeface="ＭＳ ゴシック" pitchFamily="49" charset="-128"/>
              <a:ea typeface="ＭＳ ゴシック" pitchFamily="49" charset="-128"/>
            </a:rPr>
            <a:t>％となった。今後も引き続き中長期的視点</a:t>
          </a:r>
          <a:r>
            <a:rPr kumimoji="1" lang="ja-JP" altLang="en-US" sz="1400">
              <a:solidFill>
                <a:sysClr val="windowText" lastClr="000000"/>
              </a:solidFill>
              <a:latin typeface="ＭＳ ゴシック" pitchFamily="49" charset="-128"/>
              <a:ea typeface="ＭＳ ゴシック" pitchFamily="49" charset="-128"/>
            </a:rPr>
            <a:t>に立ち、計画的かつ健全な財政運営に努めたい。</a:t>
          </a:r>
        </a:p>
        <a:p>
          <a:r>
            <a:rPr kumimoji="1" lang="ja-JP" altLang="en-US" sz="1400">
              <a:solidFill>
                <a:sysClr val="windowText" lastClr="000000"/>
              </a:solidFill>
              <a:latin typeface="ＭＳ ゴシック" pitchFamily="49" charset="-128"/>
              <a:ea typeface="ＭＳ ゴシック" pitchFamily="49" charset="-128"/>
            </a:rPr>
            <a:t>なお、実質単年度収支が低い、または、マイナスの値となっているのは</a:t>
          </a:r>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単年度収支が赤字でありかつ基金の取崩しを行ったためである。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すべての会計で赤字は生じていないが、下水道・農業集落排水事業会計に基準外繰出を実施している。基準外繰出を必要としない適正な企業運営に努める。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元利償還金については、大型建設事業の終了に伴い近年増加傾向となっている。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こそ微減となっているが、今後は川部操車場跡地整備事業や小学校屋根改修事業の償還開始により増加することが予想されるため、新規発行の抑制や交付税措置のある有利な地方債を活用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地方債残高は大型建設事業に伴い</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年度に増　加に転じ</a:t>
          </a:r>
          <a:r>
            <a:rPr kumimoji="1" lang="en-US" altLang="ja-JP" sz="1400">
              <a:solidFill>
                <a:sysClr val="windowText" lastClr="000000"/>
              </a:solidFill>
              <a:latin typeface="ＭＳ ゴシック" pitchFamily="49" charset="-128"/>
              <a:ea typeface="ＭＳ ゴシック" pitchFamily="49" charset="-128"/>
            </a:rPr>
            <a:t>R3</a:t>
          </a:r>
          <a:r>
            <a:rPr kumimoji="1" lang="ja-JP" altLang="en-US" sz="1400">
              <a:solidFill>
                <a:sysClr val="windowText" lastClr="000000"/>
              </a:solidFill>
              <a:latin typeface="ＭＳ ゴシック" pitchFamily="49" charset="-128"/>
              <a:ea typeface="ＭＳ ゴシック" pitchFamily="49" charset="-128"/>
            </a:rPr>
            <a:t>年度まで増加が続いたが、</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から事業の縮小に伴い起債発行額が抑制されたため減少に転じたと考えられる。今後は、川部操車場跡地整備事業、小学校屋根改修事業の大型建設事業が続くため、来年度は再び増加に転じると考えられる。</a:t>
          </a:r>
        </a:p>
        <a:p>
          <a:r>
            <a:rPr kumimoji="1" lang="ja-JP" altLang="en-US" sz="1400">
              <a:latin typeface="ＭＳ ゴシック" pitchFamily="49" charset="-128"/>
              <a:ea typeface="ＭＳ ゴシック" pitchFamily="49" charset="-128"/>
            </a:rPr>
            <a:t>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年度以降減少している。また、退職手当負担見込額については、今後も同水準で推移するものと考えられる。</a:t>
          </a:r>
        </a:p>
        <a:p>
          <a:r>
            <a:rPr kumimoji="1" lang="ja-JP" altLang="en-US" sz="1400">
              <a:latin typeface="ＭＳ ゴシック" pitchFamily="49" charset="-128"/>
              <a:ea typeface="ＭＳ ゴシック" pitchFamily="49" charset="-128"/>
            </a:rPr>
            <a:t>引き続き、積み立てに努めながら、将来世代の負担が過度にならない健全な財政運営を図る。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基金全体で大きな割合を占める財政調整基金については、行革、経費削減等により捻出した決算剰余金を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千円を積み立てたものの、財源調整のため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千円の減となったが、減債基金、学校教育施設整備基金、公共施設等整備基金、その他特定目的基金については、必要な基金を積み立てたことにより合わせて約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千円の増となっており、基金全体の現在高としては前年度比約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将来の公共施設等の更新等に備えるため、公共施設等整備基金や学校教育施設整備基金に積み立てを実施していきたい。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公共施設等整備基金：公共施設等を整備する際の財源とする。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奨学基金：修学に意欲があるにもかかわらず、経済的理由によって修学困難な者に対して、奨学金を貸与し有能な人材を育成することを目的とする奨学金貸付業務の財源とする。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災害対策基金：自然災害や感染症等の予防対策、復旧対策等を円滑に推進するための財源とする。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学校教育施設整備基金：学校教育施設は老朽化が進んでいるため、将来の整備に備えて必要な基金を積み立てたことにより増加となっている。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公共施設等整備基金：公共施設等の将来の整備に備えて必要な基金を積み立てたことにより増加となっている。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奨学基金：利子を積み立てたことによる微増となっている。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災害対策基金：利子を積み立てたことによる微増となっている。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森林環境譲与税基金：森林環境譲与税を財源にした事業を実施し、その残金を積み立てたことにより微増となっている。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公共施設等整備基金：将来の公共施設等の整備に備える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災害対策基金：自然災害や感染症等の対策に活用する。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森林環境譲与税基金：木材利用の促進や普及啓発に係る経費に活用する。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千円を積み立てたものの、財源調整のため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地方交付税の減、人口減少による税収減等で発生した財政需要等の対応として、一定程度の額を確保できている状況ではあるものの、引き継ぎ中長期的な視点に立ち、健全な財政運営に努めていく。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近年の大規模な建設事業に伴い地方債残高の増加が予想されることから、今後の繰上償還等の対応を見据えて積み立てを行った。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今後も地方債残高の増加が予想されることから、繰上償還等の対応を見据えて積み立てを検討する。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U38" activeCellId="1" sqref="AY28:BM30 U38:BC38"/>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5012769</v>
      </c>
      <c r="BO4" s="449"/>
      <c r="BP4" s="449"/>
      <c r="BQ4" s="449"/>
      <c r="BR4" s="449"/>
      <c r="BS4" s="449"/>
      <c r="BT4" s="449"/>
      <c r="BU4" s="450"/>
      <c r="BV4" s="448">
        <v>4561619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18.600000000000001</v>
      </c>
      <c r="CU4" s="589"/>
      <c r="CV4" s="589"/>
      <c r="CW4" s="589"/>
      <c r="CX4" s="589"/>
      <c r="CY4" s="589"/>
      <c r="CZ4" s="589"/>
      <c r="DA4" s="590"/>
      <c r="DB4" s="588">
        <v>15.4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4457670</v>
      </c>
      <c r="BO5" s="420"/>
      <c r="BP5" s="420"/>
      <c r="BQ5" s="420"/>
      <c r="BR5" s="420"/>
      <c r="BS5" s="420"/>
      <c r="BT5" s="420"/>
      <c r="BU5" s="421"/>
      <c r="BV5" s="419">
        <v>4132103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84.6</v>
      </c>
      <c r="CU5" s="417"/>
      <c r="CV5" s="417"/>
      <c r="CW5" s="417"/>
      <c r="CX5" s="417"/>
      <c r="CY5" s="417"/>
      <c r="CZ5" s="417"/>
      <c r="DA5" s="418"/>
      <c r="DB5" s="416">
        <v>84.6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555099</v>
      </c>
      <c r="BO6" s="420"/>
      <c r="BP6" s="420"/>
      <c r="BQ6" s="420"/>
      <c r="BR6" s="420"/>
      <c r="BS6" s="420"/>
      <c r="BT6" s="420"/>
      <c r="BU6" s="421"/>
      <c r="BV6" s="419">
        <v>429516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v>
      </c>
      <c r="CU6" s="563"/>
      <c r="CV6" s="563"/>
      <c r="CW6" s="563"/>
      <c r="CX6" s="563"/>
      <c r="CY6" s="563"/>
      <c r="CZ6" s="563"/>
      <c r="DA6" s="564"/>
      <c r="DB6" s="562">
        <v>85.5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41188</v>
      </c>
      <c r="BO7" s="420"/>
      <c r="BP7" s="420"/>
      <c r="BQ7" s="420"/>
      <c r="BR7" s="420"/>
      <c r="BS7" s="420"/>
      <c r="BT7" s="420"/>
      <c r="BU7" s="421"/>
      <c r="BV7" s="419">
        <v>15755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2761062</v>
      </c>
      <c r="CU7" s="420"/>
      <c r="CV7" s="420"/>
      <c r="CW7" s="420"/>
      <c r="CX7" s="420"/>
      <c r="CY7" s="420"/>
      <c r="CZ7" s="420"/>
      <c r="DA7" s="421"/>
      <c r="DB7" s="419">
        <v>2686837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513911</v>
      </c>
      <c r="BO8" s="420"/>
      <c r="BP8" s="420"/>
      <c r="BQ8" s="420"/>
      <c r="BR8" s="420"/>
      <c r="BS8" s="420"/>
      <c r="BT8" s="420"/>
      <c r="BU8" s="421"/>
      <c r="BV8" s="419">
        <v>413761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7326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100150</v>
      </c>
      <c r="BO9" s="420"/>
      <c r="BP9" s="420"/>
      <c r="BQ9" s="420"/>
      <c r="BR9" s="420"/>
      <c r="BS9" s="420"/>
      <c r="BT9" s="420"/>
      <c r="BU9" s="421"/>
      <c r="BV9" s="419">
        <v>-140628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10.9</v>
      </c>
      <c r="CU9" s="417"/>
      <c r="CV9" s="417"/>
      <c r="CW9" s="417"/>
      <c r="CX9" s="417"/>
      <c r="CY9" s="417"/>
      <c r="CZ9" s="417"/>
      <c r="DA9" s="418"/>
      <c r="DB9" s="416">
        <v>12.3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7783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3706</v>
      </c>
      <c r="BO10" s="420"/>
      <c r="BP10" s="420"/>
      <c r="BQ10" s="420"/>
      <c r="BR10" s="420"/>
      <c r="BS10" s="420"/>
      <c r="BT10" s="420"/>
      <c r="BU10" s="421"/>
      <c r="BV10" s="419">
        <v>3175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7352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600000</v>
      </c>
      <c r="BO12" s="420"/>
      <c r="BP12" s="420"/>
      <c r="BQ12" s="420"/>
      <c r="BR12" s="420"/>
      <c r="BS12" s="420"/>
      <c r="BT12" s="420"/>
      <c r="BU12" s="421"/>
      <c r="BV12" s="419">
        <v>310000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7336</v>
      </c>
      <c r="S13" s="507"/>
      <c r="T13" s="507"/>
      <c r="U13" s="507"/>
      <c r="V13" s="508"/>
      <c r="W13" s="509" t="s">
        <v>131</v>
      </c>
      <c r="X13" s="405"/>
      <c r="Y13" s="405"/>
      <c r="Z13" s="405"/>
      <c r="AA13" s="405"/>
      <c r="AB13" s="406"/>
      <c r="AC13" s="372">
        <v>807</v>
      </c>
      <c r="AD13" s="373"/>
      <c r="AE13" s="373"/>
      <c r="AF13" s="373"/>
      <c r="AG13" s="374"/>
      <c r="AH13" s="372">
        <v>900</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-496144</v>
      </c>
      <c r="BO13" s="420"/>
      <c r="BP13" s="420"/>
      <c r="BQ13" s="420"/>
      <c r="BR13" s="420"/>
      <c r="BS13" s="420"/>
      <c r="BT13" s="420"/>
      <c r="BU13" s="421"/>
      <c r="BV13" s="419">
        <v>-447453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7419</v>
      </c>
      <c r="S14" s="507"/>
      <c r="T14" s="507"/>
      <c r="U14" s="507"/>
      <c r="V14" s="508"/>
      <c r="W14" s="510"/>
      <c r="X14" s="408"/>
      <c r="Y14" s="408"/>
      <c r="Z14" s="408"/>
      <c r="AA14" s="408"/>
      <c r="AB14" s="409"/>
      <c r="AC14" s="499">
        <v>21.1</v>
      </c>
      <c r="AD14" s="500"/>
      <c r="AE14" s="500"/>
      <c r="AF14" s="500"/>
      <c r="AG14" s="501"/>
      <c r="AH14" s="499">
        <v>22.3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7408</v>
      </c>
      <c r="S15" s="507"/>
      <c r="T15" s="507"/>
      <c r="U15" s="507"/>
      <c r="V15" s="508"/>
      <c r="W15" s="509" t="s">
        <v>137</v>
      </c>
      <c r="X15" s="405"/>
      <c r="Y15" s="405"/>
      <c r="Z15" s="405"/>
      <c r="AA15" s="405"/>
      <c r="AB15" s="406"/>
      <c r="AC15" s="372">
        <v>890</v>
      </c>
      <c r="AD15" s="373"/>
      <c r="AE15" s="373"/>
      <c r="AF15" s="373"/>
      <c r="AG15" s="374"/>
      <c r="AH15" s="372">
        <v>946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681319</v>
      </c>
      <c r="BO15" s="449"/>
      <c r="BP15" s="449"/>
      <c r="BQ15" s="449"/>
      <c r="BR15" s="449"/>
      <c r="BS15" s="449"/>
      <c r="BT15" s="449"/>
      <c r="BU15" s="450"/>
      <c r="BV15" s="448">
        <v>678614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23.2</v>
      </c>
      <c r="AD16" s="500"/>
      <c r="AE16" s="500"/>
      <c r="AF16" s="500"/>
      <c r="AG16" s="501"/>
      <c r="AH16" s="499">
        <v>23.4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2594303</v>
      </c>
      <c r="BO16" s="420"/>
      <c r="BP16" s="420"/>
      <c r="BQ16" s="420"/>
      <c r="BR16" s="420"/>
      <c r="BS16" s="420"/>
      <c r="BT16" s="420"/>
      <c r="BU16" s="421"/>
      <c r="BV16" s="419">
        <v>2500403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2134</v>
      </c>
      <c r="AD17" s="373"/>
      <c r="AE17" s="373"/>
      <c r="AF17" s="373"/>
      <c r="AG17" s="374"/>
      <c r="AH17" s="372">
        <v>2195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835071</v>
      </c>
      <c r="BO17" s="420"/>
      <c r="BP17" s="420"/>
      <c r="BQ17" s="420"/>
      <c r="BR17" s="420"/>
      <c r="BS17" s="420"/>
      <c r="BT17" s="420"/>
      <c r="BU17" s="421"/>
      <c r="BV17" s="419">
        <v>837518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22.35</v>
      </c>
      <c r="M18" s="472"/>
      <c r="N18" s="472"/>
      <c r="O18" s="472"/>
      <c r="P18" s="472"/>
      <c r="Q18" s="472"/>
      <c r="R18" s="473"/>
      <c r="S18" s="473"/>
      <c r="T18" s="473"/>
      <c r="U18" s="473"/>
      <c r="V18" s="474"/>
      <c r="W18" s="490"/>
      <c r="X18" s="491"/>
      <c r="Y18" s="491"/>
      <c r="Z18" s="491"/>
      <c r="AA18" s="491"/>
      <c r="AB18" s="515"/>
      <c r="AC18" s="389">
        <v>55.7</v>
      </c>
      <c r="AD18" s="390"/>
      <c r="AE18" s="390"/>
      <c r="AF18" s="390"/>
      <c r="AG18" s="475"/>
      <c r="AH18" s="389">
        <v>54.3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2347523</v>
      </c>
      <c r="BO18" s="420"/>
      <c r="BP18" s="420"/>
      <c r="BQ18" s="420"/>
      <c r="BR18" s="420"/>
      <c r="BS18" s="420"/>
      <c r="BT18" s="420"/>
      <c r="BU18" s="421"/>
      <c r="BV18" s="419">
        <v>2266207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3790359</v>
      </c>
      <c r="BO19" s="420"/>
      <c r="BP19" s="420"/>
      <c r="BQ19" s="420"/>
      <c r="BR19" s="420"/>
      <c r="BS19" s="420"/>
      <c r="BT19" s="420"/>
      <c r="BU19" s="421"/>
      <c r="BV19" s="419">
        <v>3372756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2401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4358380</v>
      </c>
      <c r="BO22" s="449"/>
      <c r="BP22" s="449"/>
      <c r="BQ22" s="449"/>
      <c r="BR22" s="449"/>
      <c r="BS22" s="449"/>
      <c r="BT22" s="449"/>
      <c r="BU22" s="450"/>
      <c r="BV22" s="448">
        <v>4481771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1904926</v>
      </c>
      <c r="BO23" s="420"/>
      <c r="BP23" s="420"/>
      <c r="BQ23" s="420"/>
      <c r="BR23" s="420"/>
      <c r="BS23" s="420"/>
      <c r="BT23" s="420"/>
      <c r="BU23" s="421"/>
      <c r="BV23" s="419">
        <v>1851212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6370</v>
      </c>
      <c r="R24" s="373"/>
      <c r="S24" s="373"/>
      <c r="T24" s="373"/>
      <c r="U24" s="373"/>
      <c r="V24" s="374"/>
      <c r="W24" s="462"/>
      <c r="X24" s="399"/>
      <c r="Y24" s="400"/>
      <c r="Z24" s="375" t="s">
        <v>162</v>
      </c>
      <c r="AA24" s="376"/>
      <c r="AB24" s="376"/>
      <c r="AC24" s="376"/>
      <c r="AD24" s="376"/>
      <c r="AE24" s="376"/>
      <c r="AF24" s="376"/>
      <c r="AG24" s="377"/>
      <c r="AH24" s="372">
        <v>82</v>
      </c>
      <c r="AI24" s="373"/>
      <c r="AJ24" s="373"/>
      <c r="AK24" s="373"/>
      <c r="AL24" s="374"/>
      <c r="AM24" s="372">
        <v>226402</v>
      </c>
      <c r="AN24" s="373"/>
      <c r="AO24" s="373"/>
      <c r="AP24" s="373"/>
      <c r="AQ24" s="373"/>
      <c r="AR24" s="374"/>
      <c r="AS24" s="372">
        <v>2761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3044326</v>
      </c>
      <c r="BO24" s="420"/>
      <c r="BP24" s="420"/>
      <c r="BQ24" s="420"/>
      <c r="BR24" s="420"/>
      <c r="BS24" s="420"/>
      <c r="BT24" s="420"/>
      <c r="BU24" s="421"/>
      <c r="BV24" s="419">
        <v>3014222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140855</v>
      </c>
      <c r="BO25" s="449"/>
      <c r="BP25" s="449"/>
      <c r="BQ25" s="449"/>
      <c r="BR25" s="449"/>
      <c r="BS25" s="449"/>
      <c r="BT25" s="449"/>
      <c r="BU25" s="450"/>
      <c r="BV25" s="448">
        <v>130142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4830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2530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2230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2696704</v>
      </c>
      <c r="BO28" s="449"/>
      <c r="BP28" s="449"/>
      <c r="BQ28" s="449"/>
      <c r="BR28" s="449"/>
      <c r="BS28" s="449"/>
      <c r="BT28" s="449"/>
      <c r="BU28" s="450"/>
      <c r="BV28" s="448">
        <v>2895875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6</v>
      </c>
      <c r="M29" s="373"/>
      <c r="N29" s="373"/>
      <c r="O29" s="373"/>
      <c r="P29" s="374"/>
      <c r="Q29" s="372">
        <v>2130</v>
      </c>
      <c r="R29" s="373"/>
      <c r="S29" s="373"/>
      <c r="T29" s="373"/>
      <c r="U29" s="373"/>
      <c r="V29" s="374"/>
      <c r="W29" s="463"/>
      <c r="X29" s="464"/>
      <c r="Y29" s="465"/>
      <c r="Z29" s="375" t="s">
        <v>178</v>
      </c>
      <c r="AA29" s="376"/>
      <c r="AB29" s="376"/>
      <c r="AC29" s="376"/>
      <c r="AD29" s="376"/>
      <c r="AE29" s="376"/>
      <c r="AF29" s="376"/>
      <c r="AG29" s="377"/>
      <c r="AH29" s="372">
        <v>82</v>
      </c>
      <c r="AI29" s="373"/>
      <c r="AJ29" s="373"/>
      <c r="AK29" s="373"/>
      <c r="AL29" s="374"/>
      <c r="AM29" s="372">
        <v>226402</v>
      </c>
      <c r="AN29" s="373"/>
      <c r="AO29" s="373"/>
      <c r="AP29" s="373"/>
      <c r="AQ29" s="373"/>
      <c r="AR29" s="374"/>
      <c r="AS29" s="372">
        <v>2761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341260</v>
      </c>
      <c r="BO29" s="420"/>
      <c r="BP29" s="420"/>
      <c r="BQ29" s="420"/>
      <c r="BR29" s="420"/>
      <c r="BS29" s="420"/>
      <c r="BT29" s="420"/>
      <c r="BU29" s="421"/>
      <c r="BV29" s="419">
        <v>130211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559224</v>
      </c>
      <c r="BO30" s="454"/>
      <c r="BP30" s="454"/>
      <c r="BQ30" s="454"/>
      <c r="BR30" s="454"/>
      <c r="BS30" s="454"/>
      <c r="BT30" s="454"/>
      <c r="BU30" s="455"/>
      <c r="BV30" s="453">
        <v>258948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田舎館村水道事業会計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黒石地区清掃施設組合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株式会社　アイナック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田舎館村下水道事業会計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弘前地区消防事務組合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田舎館村農業集落排水事業会計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津軽広域連合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青森県後期高齢者医療広域連合（一般会計）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青森県後期高齢者医療広域連合（特別会計）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青森県市町村職員退職手当組合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青森県市町村総合事務組合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青森県交通災害共済組合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津軽広域水道企業団（津軽営業部）</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gjyieZinUShlkHYK9zmHbrbl9oNdJOJlIcGXf8QQhUrtp5bqG5gA57yGQh/ujBOZHu7nWBpI2H/OfvKOdsD/Q==" saltValue="ObEOKOrrhn34aFX3A/M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election activeCell="R38" activeCellId="1" sqref="AP28:CB30 R38:BF38"/>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611479</v>
      </c>
      <c r="S5" s="677"/>
      <c r="T5" s="677"/>
      <c r="U5" s="677"/>
      <c r="V5" s="677"/>
      <c r="W5" s="677"/>
      <c r="X5" s="677"/>
      <c r="Y5" s="702"/>
      <c r="Z5" s="715">
        <v>12.2</v>
      </c>
      <c r="AA5" s="715"/>
      <c r="AB5" s="715"/>
      <c r="AC5" s="715"/>
      <c r="AD5" s="716">
        <v>611479</v>
      </c>
      <c r="AE5" s="716"/>
      <c r="AF5" s="716"/>
      <c r="AG5" s="716"/>
      <c r="AH5" s="716"/>
      <c r="AI5" s="716"/>
      <c r="AJ5" s="716"/>
      <c r="AK5" s="716"/>
      <c r="AL5" s="703">
        <v>22.1</v>
      </c>
      <c r="AM5" s="685"/>
      <c r="AN5" s="685"/>
      <c r="AO5" s="704"/>
      <c r="AP5" s="679" t="s">
        <v>217</v>
      </c>
      <c r="AQ5" s="680"/>
      <c r="AR5" s="680"/>
      <c r="AS5" s="680"/>
      <c r="AT5" s="680"/>
      <c r="AU5" s="680"/>
      <c r="AV5" s="680"/>
      <c r="AW5" s="680"/>
      <c r="AX5" s="680"/>
      <c r="AY5" s="680"/>
      <c r="AZ5" s="680"/>
      <c r="BA5" s="680"/>
      <c r="BB5" s="680"/>
      <c r="BC5" s="680"/>
      <c r="BD5" s="680"/>
      <c r="BE5" s="680"/>
      <c r="BF5" s="681"/>
      <c r="BG5" s="621">
        <v>611470</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43164</v>
      </c>
      <c r="S6" s="622"/>
      <c r="T6" s="622"/>
      <c r="U6" s="622"/>
      <c r="V6" s="622"/>
      <c r="W6" s="622"/>
      <c r="X6" s="622"/>
      <c r="Y6" s="623"/>
      <c r="Z6" s="659">
        <v>0.9</v>
      </c>
      <c r="AA6" s="659"/>
      <c r="AB6" s="659"/>
      <c r="AC6" s="659"/>
      <c r="AD6" s="660">
        <v>43164</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611470</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47471</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47471</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218</v>
      </c>
      <c r="S7" s="622"/>
      <c r="T7" s="622"/>
      <c r="U7" s="622"/>
      <c r="V7" s="622"/>
      <c r="W7" s="622"/>
      <c r="X7" s="622"/>
      <c r="Y7" s="623"/>
      <c r="Z7" s="659">
        <v>0</v>
      </c>
      <c r="AA7" s="659"/>
      <c r="AB7" s="659"/>
      <c r="AC7" s="659"/>
      <c r="AD7" s="660">
        <v>218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252450</v>
      </c>
      <c r="BH7" s="622"/>
      <c r="BI7" s="622"/>
      <c r="BJ7" s="622"/>
      <c r="BK7" s="622"/>
      <c r="BL7" s="622"/>
      <c r="BM7" s="622"/>
      <c r="BN7" s="623"/>
      <c r="BO7" s="659">
        <v>41.3</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884759</v>
      </c>
      <c r="CS7" s="622"/>
      <c r="CT7" s="622"/>
      <c r="CU7" s="622"/>
      <c r="CV7" s="622"/>
      <c r="CW7" s="622"/>
      <c r="CX7" s="622"/>
      <c r="CY7" s="623"/>
      <c r="CZ7" s="659">
        <v>19.8</v>
      </c>
      <c r="DA7" s="659"/>
      <c r="DB7" s="659"/>
      <c r="DC7" s="659"/>
      <c r="DD7" s="627">
        <v>4383</v>
      </c>
      <c r="DE7" s="622"/>
      <c r="DF7" s="622"/>
      <c r="DG7" s="622"/>
      <c r="DH7" s="622"/>
      <c r="DI7" s="622"/>
      <c r="DJ7" s="622"/>
      <c r="DK7" s="622"/>
      <c r="DL7" s="622"/>
      <c r="DM7" s="622"/>
      <c r="DN7" s="622"/>
      <c r="DO7" s="622"/>
      <c r="DP7" s="623"/>
      <c r="DQ7" s="627">
        <v>838662</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1616</v>
      </c>
      <c r="S8" s="622"/>
      <c r="T8" s="622"/>
      <c r="U8" s="622"/>
      <c r="V8" s="622"/>
      <c r="W8" s="622"/>
      <c r="X8" s="622"/>
      <c r="Y8" s="623"/>
      <c r="Z8" s="659">
        <v>0</v>
      </c>
      <c r="AA8" s="659"/>
      <c r="AB8" s="659"/>
      <c r="AC8" s="659"/>
      <c r="AD8" s="660">
        <v>1616</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12685</v>
      </c>
      <c r="BH8" s="622"/>
      <c r="BI8" s="622"/>
      <c r="BJ8" s="622"/>
      <c r="BK8" s="622"/>
      <c r="BL8" s="622"/>
      <c r="BM8" s="622"/>
      <c r="BN8" s="623"/>
      <c r="BO8" s="659">
        <v>2.1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1241011</v>
      </c>
      <c r="CS8" s="622"/>
      <c r="CT8" s="622"/>
      <c r="CU8" s="622"/>
      <c r="CV8" s="622"/>
      <c r="CW8" s="622"/>
      <c r="CX8" s="622"/>
      <c r="CY8" s="623"/>
      <c r="CZ8" s="659">
        <v>27.8</v>
      </c>
      <c r="DA8" s="659"/>
      <c r="DB8" s="659"/>
      <c r="DC8" s="659"/>
      <c r="DD8" s="627">
        <v>2131</v>
      </c>
      <c r="DE8" s="622"/>
      <c r="DF8" s="622"/>
      <c r="DG8" s="622"/>
      <c r="DH8" s="622"/>
      <c r="DI8" s="622"/>
      <c r="DJ8" s="622"/>
      <c r="DK8" s="622"/>
      <c r="DL8" s="622"/>
      <c r="DM8" s="622"/>
      <c r="DN8" s="622"/>
      <c r="DO8" s="622"/>
      <c r="DP8" s="623"/>
      <c r="DQ8" s="627">
        <v>626300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1721</v>
      </c>
      <c r="S9" s="622"/>
      <c r="T9" s="622"/>
      <c r="U9" s="622"/>
      <c r="V9" s="622"/>
      <c r="W9" s="622"/>
      <c r="X9" s="622"/>
      <c r="Y9" s="623"/>
      <c r="Z9" s="659">
        <v>0</v>
      </c>
      <c r="AA9" s="659"/>
      <c r="AB9" s="659"/>
      <c r="AC9" s="659"/>
      <c r="AD9" s="660">
        <v>1721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218302</v>
      </c>
      <c r="BH9" s="622"/>
      <c r="BI9" s="622"/>
      <c r="BJ9" s="622"/>
      <c r="BK9" s="622"/>
      <c r="BL9" s="622"/>
      <c r="BM9" s="622"/>
      <c r="BN9" s="623"/>
      <c r="BO9" s="659">
        <v>35.700000000000003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320440</v>
      </c>
      <c r="CS9" s="622"/>
      <c r="CT9" s="622"/>
      <c r="CU9" s="622"/>
      <c r="CV9" s="622"/>
      <c r="CW9" s="622"/>
      <c r="CX9" s="622"/>
      <c r="CY9" s="623"/>
      <c r="CZ9" s="659">
        <v>7.2</v>
      </c>
      <c r="DA9" s="659"/>
      <c r="DB9" s="659"/>
      <c r="DC9" s="659"/>
      <c r="DD9" s="627" t="s">
        <v>122</v>
      </c>
      <c r="DE9" s="622"/>
      <c r="DF9" s="622"/>
      <c r="DG9" s="622"/>
      <c r="DH9" s="622"/>
      <c r="DI9" s="622"/>
      <c r="DJ9" s="622"/>
      <c r="DK9" s="622"/>
      <c r="DL9" s="622"/>
      <c r="DM9" s="622"/>
      <c r="DN9" s="622"/>
      <c r="DO9" s="622"/>
      <c r="DP9" s="623"/>
      <c r="DQ9" s="627">
        <v>254293</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13437</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5258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3258</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170747</v>
      </c>
      <c r="S11" s="622"/>
      <c r="T11" s="622"/>
      <c r="U11" s="622"/>
      <c r="V11" s="622"/>
      <c r="W11" s="622"/>
      <c r="X11" s="622"/>
      <c r="Y11" s="623"/>
      <c r="Z11" s="624">
        <v>3.4</v>
      </c>
      <c r="AA11" s="625"/>
      <c r="AB11" s="625"/>
      <c r="AC11" s="626"/>
      <c r="AD11" s="627">
        <v>170747</v>
      </c>
      <c r="AE11" s="622"/>
      <c r="AF11" s="622"/>
      <c r="AG11" s="622"/>
      <c r="AH11" s="622"/>
      <c r="AI11" s="622"/>
      <c r="AJ11" s="622"/>
      <c r="AK11" s="623"/>
      <c r="AL11" s="624">
        <v>6.2</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8026</v>
      </c>
      <c r="BH11" s="622"/>
      <c r="BI11" s="622"/>
      <c r="BJ11" s="622"/>
      <c r="BK11" s="622"/>
      <c r="BL11" s="622"/>
      <c r="BM11" s="622"/>
      <c r="BN11" s="623"/>
      <c r="BO11" s="659">
        <v>1.3</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187076</v>
      </c>
      <c r="CS11" s="622"/>
      <c r="CT11" s="622"/>
      <c r="CU11" s="622"/>
      <c r="CV11" s="622"/>
      <c r="CW11" s="622"/>
      <c r="CX11" s="622"/>
      <c r="CY11" s="623"/>
      <c r="CZ11" s="659">
        <v>4.2</v>
      </c>
      <c r="DA11" s="659"/>
      <c r="DB11" s="659"/>
      <c r="DC11" s="659"/>
      <c r="DD11" s="627">
        <v>42498</v>
      </c>
      <c r="DE11" s="622"/>
      <c r="DF11" s="622"/>
      <c r="DG11" s="622"/>
      <c r="DH11" s="622"/>
      <c r="DI11" s="622"/>
      <c r="DJ11" s="622"/>
      <c r="DK11" s="622"/>
      <c r="DL11" s="622"/>
      <c r="DM11" s="622"/>
      <c r="DN11" s="622"/>
      <c r="DO11" s="622"/>
      <c r="DP11" s="623"/>
      <c r="DQ11" s="627">
        <v>97164</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281655</v>
      </c>
      <c r="BH12" s="622"/>
      <c r="BI12" s="622"/>
      <c r="BJ12" s="622"/>
      <c r="BK12" s="622"/>
      <c r="BL12" s="622"/>
      <c r="BM12" s="622"/>
      <c r="BN12" s="623"/>
      <c r="BO12" s="659">
        <v>46.1</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124959</v>
      </c>
      <c r="CS12" s="622"/>
      <c r="CT12" s="622"/>
      <c r="CU12" s="622"/>
      <c r="CV12" s="622"/>
      <c r="CW12" s="622"/>
      <c r="CX12" s="622"/>
      <c r="CY12" s="623"/>
      <c r="CZ12" s="659">
        <v>2.8</v>
      </c>
      <c r="DA12" s="659"/>
      <c r="DB12" s="659"/>
      <c r="DC12" s="659"/>
      <c r="DD12" s="627">
        <v>20236</v>
      </c>
      <c r="DE12" s="622"/>
      <c r="DF12" s="622"/>
      <c r="DG12" s="622"/>
      <c r="DH12" s="622"/>
      <c r="DI12" s="622"/>
      <c r="DJ12" s="622"/>
      <c r="DK12" s="622"/>
      <c r="DL12" s="622"/>
      <c r="DM12" s="622"/>
      <c r="DN12" s="622"/>
      <c r="DO12" s="622"/>
      <c r="DP12" s="623"/>
      <c r="DQ12" s="627">
        <v>49842</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281655</v>
      </c>
      <c r="BH13" s="622"/>
      <c r="BI13" s="622"/>
      <c r="BJ13" s="622"/>
      <c r="BK13" s="622"/>
      <c r="BL13" s="622"/>
      <c r="BM13" s="622"/>
      <c r="BN13" s="623"/>
      <c r="BO13" s="659">
        <v>46.1</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393847</v>
      </c>
      <c r="CS13" s="622"/>
      <c r="CT13" s="622"/>
      <c r="CU13" s="622"/>
      <c r="CV13" s="622"/>
      <c r="CW13" s="622"/>
      <c r="CX13" s="622"/>
      <c r="CY13" s="623"/>
      <c r="CZ13" s="659">
        <v>8.8000000000000007</v>
      </c>
      <c r="DA13" s="659"/>
      <c r="DB13" s="659"/>
      <c r="DC13" s="659"/>
      <c r="DD13" s="627">
        <v>145161</v>
      </c>
      <c r="DE13" s="622"/>
      <c r="DF13" s="622"/>
      <c r="DG13" s="622"/>
      <c r="DH13" s="622"/>
      <c r="DI13" s="622"/>
      <c r="DJ13" s="622"/>
      <c r="DK13" s="622"/>
      <c r="DL13" s="622"/>
      <c r="DM13" s="622"/>
      <c r="DN13" s="622"/>
      <c r="DO13" s="622"/>
      <c r="DP13" s="623"/>
      <c r="DQ13" s="627">
        <v>245250</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247</v>
      </c>
      <c r="S14" s="622"/>
      <c r="T14" s="622"/>
      <c r="U14" s="622"/>
      <c r="V14" s="622"/>
      <c r="W14" s="622"/>
      <c r="X14" s="622"/>
      <c r="Y14" s="623"/>
      <c r="Z14" s="659">
        <v>0</v>
      </c>
      <c r="AA14" s="659"/>
      <c r="AB14" s="659"/>
      <c r="AC14" s="659"/>
      <c r="AD14" s="660">
        <v>247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32552</v>
      </c>
      <c r="BH14" s="622"/>
      <c r="BI14" s="622"/>
      <c r="BJ14" s="622"/>
      <c r="BK14" s="622"/>
      <c r="BL14" s="622"/>
      <c r="BM14" s="622"/>
      <c r="BN14" s="623"/>
      <c r="BO14" s="659">
        <v>5.3</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205773</v>
      </c>
      <c r="CS14" s="622"/>
      <c r="CT14" s="622"/>
      <c r="CU14" s="622"/>
      <c r="CV14" s="622"/>
      <c r="CW14" s="622"/>
      <c r="CX14" s="622"/>
      <c r="CY14" s="623"/>
      <c r="CZ14" s="659">
        <v>4.5999999999999996</v>
      </c>
      <c r="DA14" s="659"/>
      <c r="DB14" s="659"/>
      <c r="DC14" s="659"/>
      <c r="DD14" s="627">
        <v>17231</v>
      </c>
      <c r="DE14" s="622"/>
      <c r="DF14" s="622"/>
      <c r="DG14" s="622"/>
      <c r="DH14" s="622"/>
      <c r="DI14" s="622"/>
      <c r="DJ14" s="622"/>
      <c r="DK14" s="622"/>
      <c r="DL14" s="622"/>
      <c r="DM14" s="622"/>
      <c r="DN14" s="622"/>
      <c r="DO14" s="622"/>
      <c r="DP14" s="623"/>
      <c r="DQ14" s="627">
        <v>190121</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44813</v>
      </c>
      <c r="BH15" s="622"/>
      <c r="BI15" s="622"/>
      <c r="BJ15" s="622"/>
      <c r="BK15" s="622"/>
      <c r="BL15" s="622"/>
      <c r="BM15" s="622"/>
      <c r="BN15" s="623"/>
      <c r="BO15" s="659">
        <v>7.3</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635380</v>
      </c>
      <c r="CS15" s="622"/>
      <c r="CT15" s="622"/>
      <c r="CU15" s="622"/>
      <c r="CV15" s="622"/>
      <c r="CW15" s="622"/>
      <c r="CX15" s="622"/>
      <c r="CY15" s="623"/>
      <c r="CZ15" s="659">
        <v>14.3</v>
      </c>
      <c r="DA15" s="659"/>
      <c r="DB15" s="659"/>
      <c r="DC15" s="659"/>
      <c r="DD15" s="627">
        <v>95822</v>
      </c>
      <c r="DE15" s="622"/>
      <c r="DF15" s="622"/>
      <c r="DG15" s="622"/>
      <c r="DH15" s="622"/>
      <c r="DI15" s="622"/>
      <c r="DJ15" s="622"/>
      <c r="DK15" s="622"/>
      <c r="DL15" s="622"/>
      <c r="DM15" s="622"/>
      <c r="DN15" s="622"/>
      <c r="DO15" s="622"/>
      <c r="DP15" s="623"/>
      <c r="DQ15" s="627">
        <v>471203</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4262</v>
      </c>
      <c r="S16" s="622"/>
      <c r="T16" s="622"/>
      <c r="U16" s="622"/>
      <c r="V16" s="622"/>
      <c r="W16" s="622"/>
      <c r="X16" s="622"/>
      <c r="Y16" s="623"/>
      <c r="Z16" s="659">
        <v>0.1</v>
      </c>
      <c r="AA16" s="659"/>
      <c r="AB16" s="659"/>
      <c r="AC16" s="659"/>
      <c r="AD16" s="660">
        <v>4262</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8554</v>
      </c>
      <c r="S17" s="622"/>
      <c r="T17" s="622"/>
      <c r="U17" s="622"/>
      <c r="V17" s="622"/>
      <c r="W17" s="622"/>
      <c r="X17" s="622"/>
      <c r="Y17" s="623"/>
      <c r="Z17" s="659">
        <v>0.2</v>
      </c>
      <c r="AA17" s="659"/>
      <c r="AB17" s="659"/>
      <c r="AC17" s="659"/>
      <c r="AD17" s="660">
        <v>8554</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411696</v>
      </c>
      <c r="CS17" s="622"/>
      <c r="CT17" s="622"/>
      <c r="CU17" s="622"/>
      <c r="CV17" s="622"/>
      <c r="CW17" s="622"/>
      <c r="CX17" s="622"/>
      <c r="CY17" s="623"/>
      <c r="CZ17" s="659">
        <v>9.1999999999999993</v>
      </c>
      <c r="DA17" s="659"/>
      <c r="DB17" s="659"/>
      <c r="DC17" s="659"/>
      <c r="DD17" s="627" t="s">
        <v>122</v>
      </c>
      <c r="DE17" s="622"/>
      <c r="DF17" s="622"/>
      <c r="DG17" s="622"/>
      <c r="DH17" s="622"/>
      <c r="DI17" s="622"/>
      <c r="DJ17" s="622"/>
      <c r="DK17" s="622"/>
      <c r="DL17" s="622"/>
      <c r="DM17" s="622"/>
      <c r="DN17" s="622"/>
      <c r="DO17" s="622"/>
      <c r="DP17" s="623"/>
      <c r="DQ17" s="627">
        <v>411696</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6908</v>
      </c>
      <c r="S18" s="622"/>
      <c r="T18" s="622"/>
      <c r="U18" s="622"/>
      <c r="V18" s="622"/>
      <c r="W18" s="622"/>
      <c r="X18" s="622"/>
      <c r="Y18" s="623"/>
      <c r="Z18" s="659">
        <v>0.1</v>
      </c>
      <c r="AA18" s="659"/>
      <c r="AB18" s="659"/>
      <c r="AC18" s="659"/>
      <c r="AD18" s="660">
        <v>6908</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6908</v>
      </c>
      <c r="S19" s="622"/>
      <c r="T19" s="622"/>
      <c r="U19" s="622"/>
      <c r="V19" s="622"/>
      <c r="W19" s="622"/>
      <c r="X19" s="622"/>
      <c r="Y19" s="623"/>
      <c r="Z19" s="659">
        <v>0.1</v>
      </c>
      <c r="AA19" s="659"/>
      <c r="AB19" s="659"/>
      <c r="AC19" s="659"/>
      <c r="AD19" s="660">
        <v>6908</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9</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9</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4457670</v>
      </c>
      <c r="CS20" s="622"/>
      <c r="CT20" s="622"/>
      <c r="CU20" s="622"/>
      <c r="CV20" s="622"/>
      <c r="CW20" s="622"/>
      <c r="CX20" s="622"/>
      <c r="CY20" s="623"/>
      <c r="CZ20" s="659">
        <v>100</v>
      </c>
      <c r="DA20" s="659"/>
      <c r="DB20" s="659"/>
      <c r="DC20" s="659"/>
      <c r="DD20" s="627">
        <v>327462</v>
      </c>
      <c r="DE20" s="622"/>
      <c r="DF20" s="622"/>
      <c r="DG20" s="622"/>
      <c r="DH20" s="622"/>
      <c r="DI20" s="622"/>
      <c r="DJ20" s="622"/>
      <c r="DK20" s="622"/>
      <c r="DL20" s="622"/>
      <c r="DM20" s="622"/>
      <c r="DN20" s="622"/>
      <c r="DO20" s="622"/>
      <c r="DP20" s="623"/>
      <c r="DQ20" s="627">
        <v>3235260</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2070896</v>
      </c>
      <c r="S21" s="622"/>
      <c r="T21" s="622"/>
      <c r="U21" s="622"/>
      <c r="V21" s="622"/>
      <c r="W21" s="622"/>
      <c r="X21" s="622"/>
      <c r="Y21" s="623"/>
      <c r="Z21" s="659">
        <v>41.3</v>
      </c>
      <c r="AA21" s="659"/>
      <c r="AB21" s="659"/>
      <c r="AC21" s="659"/>
      <c r="AD21" s="660">
        <v>1912984</v>
      </c>
      <c r="AE21" s="660"/>
      <c r="AF21" s="660"/>
      <c r="AG21" s="660"/>
      <c r="AH21" s="660"/>
      <c r="AI21" s="660"/>
      <c r="AJ21" s="660"/>
      <c r="AK21" s="660"/>
      <c r="AL21" s="624">
        <v>69.2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1912984</v>
      </c>
      <c r="S22" s="622"/>
      <c r="T22" s="622"/>
      <c r="U22" s="622"/>
      <c r="V22" s="622"/>
      <c r="W22" s="622"/>
      <c r="X22" s="622"/>
      <c r="Y22" s="623"/>
      <c r="Z22" s="659">
        <v>38.200000000000003</v>
      </c>
      <c r="AA22" s="659"/>
      <c r="AB22" s="659"/>
      <c r="AC22" s="659"/>
      <c r="AD22" s="660">
        <v>1912984</v>
      </c>
      <c r="AE22" s="660"/>
      <c r="AF22" s="660"/>
      <c r="AG22" s="660"/>
      <c r="AH22" s="660"/>
      <c r="AI22" s="660"/>
      <c r="AJ22" s="660"/>
      <c r="AK22" s="660"/>
      <c r="AL22" s="624">
        <v>69.2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157909</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1865168</v>
      </c>
      <c r="CS24" s="677"/>
      <c r="CT24" s="677"/>
      <c r="CU24" s="677"/>
      <c r="CV24" s="677"/>
      <c r="CW24" s="677"/>
      <c r="CX24" s="677"/>
      <c r="CY24" s="702"/>
      <c r="CZ24" s="703">
        <v>41.8</v>
      </c>
      <c r="DA24" s="685"/>
      <c r="DB24" s="685"/>
      <c r="DC24" s="705"/>
      <c r="DD24" s="701">
        <v>1267345</v>
      </c>
      <c r="DE24" s="677"/>
      <c r="DF24" s="677"/>
      <c r="DG24" s="677"/>
      <c r="DH24" s="677"/>
      <c r="DI24" s="677"/>
      <c r="DJ24" s="677"/>
      <c r="DK24" s="702"/>
      <c r="DL24" s="701">
        <v>1179882</v>
      </c>
      <c r="DM24" s="677"/>
      <c r="DN24" s="677"/>
      <c r="DO24" s="677"/>
      <c r="DP24" s="677"/>
      <c r="DQ24" s="677"/>
      <c r="DR24" s="677"/>
      <c r="DS24" s="677"/>
      <c r="DT24" s="677"/>
      <c r="DU24" s="677"/>
      <c r="DV24" s="702"/>
      <c r="DW24" s="703">
        <v>42.5</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2919812</v>
      </c>
      <c r="S25" s="622"/>
      <c r="T25" s="622"/>
      <c r="U25" s="622"/>
      <c r="V25" s="622"/>
      <c r="W25" s="622"/>
      <c r="X25" s="622"/>
      <c r="Y25" s="623"/>
      <c r="Z25" s="659">
        <v>58.2</v>
      </c>
      <c r="AA25" s="659"/>
      <c r="AB25" s="659"/>
      <c r="AC25" s="659"/>
      <c r="AD25" s="660">
        <v>2761900</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660359</v>
      </c>
      <c r="CS25" s="634"/>
      <c r="CT25" s="634"/>
      <c r="CU25" s="634"/>
      <c r="CV25" s="634"/>
      <c r="CW25" s="634"/>
      <c r="CX25" s="634"/>
      <c r="CY25" s="635"/>
      <c r="CZ25" s="624">
        <v>14.8</v>
      </c>
      <c r="DA25" s="636"/>
      <c r="DB25" s="636"/>
      <c r="DC25" s="637"/>
      <c r="DD25" s="627">
        <v>605860</v>
      </c>
      <c r="DE25" s="634"/>
      <c r="DF25" s="634"/>
      <c r="DG25" s="634"/>
      <c r="DH25" s="634"/>
      <c r="DI25" s="634"/>
      <c r="DJ25" s="634"/>
      <c r="DK25" s="635"/>
      <c r="DL25" s="627">
        <v>597697</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944</v>
      </c>
      <c r="S26" s="622"/>
      <c r="T26" s="622"/>
      <c r="U26" s="622"/>
      <c r="V26" s="622"/>
      <c r="W26" s="622"/>
      <c r="X26" s="622"/>
      <c r="Y26" s="623"/>
      <c r="Z26" s="659">
        <v>0</v>
      </c>
      <c r="AA26" s="659"/>
      <c r="AB26" s="659"/>
      <c r="AC26" s="659"/>
      <c r="AD26" s="660">
        <v>944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415794</v>
      </c>
      <c r="CS26" s="622"/>
      <c r="CT26" s="622"/>
      <c r="CU26" s="622"/>
      <c r="CV26" s="622"/>
      <c r="CW26" s="622"/>
      <c r="CX26" s="622"/>
      <c r="CY26" s="623"/>
      <c r="CZ26" s="624">
        <v>9.3000000000000007</v>
      </c>
      <c r="DA26" s="636"/>
      <c r="DB26" s="636"/>
      <c r="DC26" s="637"/>
      <c r="DD26" s="627">
        <v>383127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36340</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611479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793113</v>
      </c>
      <c r="CS27" s="634"/>
      <c r="CT27" s="634"/>
      <c r="CU27" s="634"/>
      <c r="CV27" s="634"/>
      <c r="CW27" s="634"/>
      <c r="CX27" s="634"/>
      <c r="CY27" s="635"/>
      <c r="CZ27" s="624">
        <v>17.8</v>
      </c>
      <c r="DA27" s="636"/>
      <c r="DB27" s="636"/>
      <c r="DC27" s="637"/>
      <c r="DD27" s="627">
        <v>249789</v>
      </c>
      <c r="DE27" s="634"/>
      <c r="DF27" s="634"/>
      <c r="DG27" s="634"/>
      <c r="DH27" s="634"/>
      <c r="DI27" s="634"/>
      <c r="DJ27" s="634"/>
      <c r="DK27" s="635"/>
      <c r="DL27" s="627">
        <v>170489</v>
      </c>
      <c r="DM27" s="634"/>
      <c r="DN27" s="634"/>
      <c r="DO27" s="634"/>
      <c r="DP27" s="634"/>
      <c r="DQ27" s="634"/>
      <c r="DR27" s="634"/>
      <c r="DS27" s="634"/>
      <c r="DT27" s="634"/>
      <c r="DU27" s="634"/>
      <c r="DV27" s="635"/>
      <c r="DW27" s="624">
        <v>6.1</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46267</v>
      </c>
      <c r="S28" s="622"/>
      <c r="T28" s="622"/>
      <c r="U28" s="622"/>
      <c r="V28" s="622"/>
      <c r="W28" s="622"/>
      <c r="X28" s="622"/>
      <c r="Y28" s="623"/>
      <c r="Z28" s="659">
        <v>0.9</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411696</v>
      </c>
      <c r="CS28" s="622"/>
      <c r="CT28" s="622"/>
      <c r="CU28" s="622"/>
      <c r="CV28" s="622"/>
      <c r="CW28" s="622"/>
      <c r="CX28" s="622"/>
      <c r="CY28" s="623"/>
      <c r="CZ28" s="624">
        <v>9.1999999999999993</v>
      </c>
      <c r="DA28" s="636"/>
      <c r="DB28" s="636"/>
      <c r="DC28" s="637"/>
      <c r="DD28" s="627">
        <v>411696</v>
      </c>
      <c r="DE28" s="622"/>
      <c r="DF28" s="622"/>
      <c r="DG28" s="622"/>
      <c r="DH28" s="622"/>
      <c r="DI28" s="622"/>
      <c r="DJ28" s="622"/>
      <c r="DK28" s="623"/>
      <c r="DL28" s="627">
        <v>411696</v>
      </c>
      <c r="DM28" s="622"/>
      <c r="DN28" s="622"/>
      <c r="DO28" s="622"/>
      <c r="DP28" s="622"/>
      <c r="DQ28" s="622"/>
      <c r="DR28" s="622"/>
      <c r="DS28" s="622"/>
      <c r="DT28" s="622"/>
      <c r="DU28" s="622"/>
      <c r="DV28" s="623"/>
      <c r="DW28" s="624">
        <v>14.8</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4043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411696</v>
      </c>
      <c r="CS29" s="634"/>
      <c r="CT29" s="634"/>
      <c r="CU29" s="634"/>
      <c r="CV29" s="634"/>
      <c r="CW29" s="634"/>
      <c r="CX29" s="634"/>
      <c r="CY29" s="635"/>
      <c r="CZ29" s="624">
        <v>9.1999999999999993</v>
      </c>
      <c r="DA29" s="636"/>
      <c r="DB29" s="636"/>
      <c r="DC29" s="637"/>
      <c r="DD29" s="627">
        <v>411696</v>
      </c>
      <c r="DE29" s="634"/>
      <c r="DF29" s="634"/>
      <c r="DG29" s="634"/>
      <c r="DH29" s="634"/>
      <c r="DI29" s="634"/>
      <c r="DJ29" s="634"/>
      <c r="DK29" s="635"/>
      <c r="DL29" s="627">
        <v>411696</v>
      </c>
      <c r="DM29" s="634"/>
      <c r="DN29" s="634"/>
      <c r="DO29" s="634"/>
      <c r="DP29" s="634"/>
      <c r="DQ29" s="634"/>
      <c r="DR29" s="634"/>
      <c r="DS29" s="634"/>
      <c r="DT29" s="634"/>
      <c r="DU29" s="634"/>
      <c r="DV29" s="635"/>
      <c r="DW29" s="624">
        <v>14.8</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622966</v>
      </c>
      <c r="S30" s="622"/>
      <c r="T30" s="622"/>
      <c r="U30" s="622"/>
      <c r="V30" s="622"/>
      <c r="W30" s="622"/>
      <c r="X30" s="622"/>
      <c r="Y30" s="623"/>
      <c r="Z30" s="659">
        <v>12.4</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396391</v>
      </c>
      <c r="CS30" s="622"/>
      <c r="CT30" s="622"/>
      <c r="CU30" s="622"/>
      <c r="CV30" s="622"/>
      <c r="CW30" s="622"/>
      <c r="CX30" s="622"/>
      <c r="CY30" s="623"/>
      <c r="CZ30" s="624">
        <v>8.9</v>
      </c>
      <c r="DA30" s="636"/>
      <c r="DB30" s="636"/>
      <c r="DC30" s="637"/>
      <c r="DD30" s="627">
        <v>396391</v>
      </c>
      <c r="DE30" s="622"/>
      <c r="DF30" s="622"/>
      <c r="DG30" s="622"/>
      <c r="DH30" s="622"/>
      <c r="DI30" s="622"/>
      <c r="DJ30" s="622"/>
      <c r="DK30" s="623"/>
      <c r="DL30" s="627">
        <v>396391</v>
      </c>
      <c r="DM30" s="622"/>
      <c r="DN30" s="622"/>
      <c r="DO30" s="622"/>
      <c r="DP30" s="622"/>
      <c r="DQ30" s="622"/>
      <c r="DR30" s="622"/>
      <c r="DS30" s="622"/>
      <c r="DT30" s="622"/>
      <c r="DU30" s="622"/>
      <c r="DV30" s="623"/>
      <c r="DW30" s="624">
        <v>14.3</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96.9</v>
      </c>
      <c r="BN31" s="684"/>
      <c r="BO31" s="684"/>
      <c r="BP31" s="684"/>
      <c r="BQ31" s="686"/>
      <c r="BR31" s="683">
        <v>99.1</v>
      </c>
      <c r="BS31" s="684"/>
      <c r="BT31" s="684"/>
      <c r="BU31" s="684"/>
      <c r="BV31" s="684"/>
      <c r="BW31" s="684"/>
      <c r="BX31" s="685">
        <v>96.7</v>
      </c>
      <c r="BY31" s="684"/>
      <c r="BZ31" s="684"/>
      <c r="CA31" s="684"/>
      <c r="CB31" s="686"/>
      <c r="CD31" s="642"/>
      <c r="CE31" s="643"/>
      <c r="CF31" s="618" t="s">
        <v>301</v>
      </c>
      <c r="CG31" s="619"/>
      <c r="CH31" s="619"/>
      <c r="CI31" s="619"/>
      <c r="CJ31" s="619"/>
      <c r="CK31" s="619"/>
      <c r="CL31" s="619"/>
      <c r="CM31" s="619"/>
      <c r="CN31" s="619"/>
      <c r="CO31" s="619"/>
      <c r="CP31" s="619"/>
      <c r="CQ31" s="620"/>
      <c r="CR31" s="621">
        <v>15305</v>
      </c>
      <c r="CS31" s="634"/>
      <c r="CT31" s="634"/>
      <c r="CU31" s="634"/>
      <c r="CV31" s="634"/>
      <c r="CW31" s="634"/>
      <c r="CX31" s="634"/>
      <c r="CY31" s="635"/>
      <c r="CZ31" s="624">
        <v>0.3</v>
      </c>
      <c r="DA31" s="636"/>
      <c r="DB31" s="636"/>
      <c r="DC31" s="637"/>
      <c r="DD31" s="627">
        <v>15305</v>
      </c>
      <c r="DE31" s="634"/>
      <c r="DF31" s="634"/>
      <c r="DG31" s="634"/>
      <c r="DH31" s="634"/>
      <c r="DI31" s="634"/>
      <c r="DJ31" s="634"/>
      <c r="DK31" s="635"/>
      <c r="DL31" s="627">
        <v>15305</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341351</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99.5</v>
      </c>
      <c r="BH32" s="634"/>
      <c r="BI32" s="634"/>
      <c r="BJ32" s="634"/>
      <c r="BK32" s="634"/>
      <c r="BL32" s="634"/>
      <c r="BM32" s="625">
        <v>97.9</v>
      </c>
      <c r="BN32" s="634"/>
      <c r="BO32" s="634"/>
      <c r="BP32" s="634"/>
      <c r="BQ32" s="657"/>
      <c r="BR32" s="687">
        <v>99.6</v>
      </c>
      <c r="BS32" s="634"/>
      <c r="BT32" s="634"/>
      <c r="BU32" s="634"/>
      <c r="BV32" s="634"/>
      <c r="BW32" s="634"/>
      <c r="BX32" s="625">
        <v>97.7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23781</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98.8</v>
      </c>
      <c r="BH33" s="606"/>
      <c r="BI33" s="606"/>
      <c r="BJ33" s="606"/>
      <c r="BK33" s="606"/>
      <c r="BL33" s="606"/>
      <c r="BM33" s="652">
        <v>95.3</v>
      </c>
      <c r="BN33" s="606"/>
      <c r="BO33" s="606"/>
      <c r="BP33" s="606"/>
      <c r="BQ33" s="669"/>
      <c r="BR33" s="682">
        <v>98.6</v>
      </c>
      <c r="BS33" s="606"/>
      <c r="BT33" s="606"/>
      <c r="BU33" s="606"/>
      <c r="BV33" s="606"/>
      <c r="BW33" s="606"/>
      <c r="BX33" s="652">
        <v>95.1</v>
      </c>
      <c r="BY33" s="606"/>
      <c r="BZ33" s="606"/>
      <c r="CA33" s="606"/>
      <c r="CB33" s="669"/>
      <c r="CD33" s="618" t="s">
        <v>308</v>
      </c>
      <c r="CE33" s="619"/>
      <c r="CF33" s="619"/>
      <c r="CG33" s="619"/>
      <c r="CH33" s="619"/>
      <c r="CI33" s="619"/>
      <c r="CJ33" s="619"/>
      <c r="CK33" s="619"/>
      <c r="CL33" s="619"/>
      <c r="CM33" s="619"/>
      <c r="CN33" s="619"/>
      <c r="CO33" s="619"/>
      <c r="CP33" s="619"/>
      <c r="CQ33" s="620"/>
      <c r="CR33" s="621">
        <v>2265040</v>
      </c>
      <c r="CS33" s="634"/>
      <c r="CT33" s="634"/>
      <c r="CU33" s="634"/>
      <c r="CV33" s="634"/>
      <c r="CW33" s="634"/>
      <c r="CX33" s="634"/>
      <c r="CY33" s="635"/>
      <c r="CZ33" s="624">
        <v>50.8</v>
      </c>
      <c r="DA33" s="636"/>
      <c r="DB33" s="636"/>
      <c r="DC33" s="637"/>
      <c r="DD33" s="627">
        <v>1929465</v>
      </c>
      <c r="DE33" s="634"/>
      <c r="DF33" s="634"/>
      <c r="DG33" s="634"/>
      <c r="DH33" s="634"/>
      <c r="DI33" s="634"/>
      <c r="DJ33" s="634"/>
      <c r="DK33" s="635"/>
      <c r="DL33" s="627">
        <v>1167641</v>
      </c>
      <c r="DM33" s="634"/>
      <c r="DN33" s="634"/>
      <c r="DO33" s="634"/>
      <c r="DP33" s="634"/>
      <c r="DQ33" s="634"/>
      <c r="DR33" s="634"/>
      <c r="DS33" s="634"/>
      <c r="DT33" s="634"/>
      <c r="DU33" s="634"/>
      <c r="DV33" s="635"/>
      <c r="DW33" s="624">
        <v>42.1</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20695</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668852</v>
      </c>
      <c r="CS34" s="622"/>
      <c r="CT34" s="622"/>
      <c r="CU34" s="622"/>
      <c r="CV34" s="622"/>
      <c r="CW34" s="622"/>
      <c r="CX34" s="622"/>
      <c r="CY34" s="623"/>
      <c r="CZ34" s="624">
        <v>15</v>
      </c>
      <c r="DA34" s="636"/>
      <c r="DB34" s="636"/>
      <c r="DC34" s="637"/>
      <c r="DD34" s="627">
        <v>513552</v>
      </c>
      <c r="DE34" s="622"/>
      <c r="DF34" s="622"/>
      <c r="DG34" s="622"/>
      <c r="DH34" s="622"/>
      <c r="DI34" s="622"/>
      <c r="DJ34" s="622"/>
      <c r="DK34" s="623"/>
      <c r="DL34" s="627">
        <v>431901</v>
      </c>
      <c r="DM34" s="622"/>
      <c r="DN34" s="622"/>
      <c r="DO34" s="622"/>
      <c r="DP34" s="622"/>
      <c r="DQ34" s="622"/>
      <c r="DR34" s="622"/>
      <c r="DS34" s="622"/>
      <c r="DT34" s="622"/>
      <c r="DU34" s="622"/>
      <c r="DV34" s="623"/>
      <c r="DW34" s="624">
        <v>15.6</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606584</v>
      </c>
      <c r="S35" s="622"/>
      <c r="T35" s="622"/>
      <c r="U35" s="622"/>
      <c r="V35" s="622"/>
      <c r="W35" s="622"/>
      <c r="X35" s="622"/>
      <c r="Y35" s="623"/>
      <c r="Z35" s="659">
        <v>12.1</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47805</v>
      </c>
      <c r="CS35" s="634"/>
      <c r="CT35" s="634"/>
      <c r="CU35" s="634"/>
      <c r="CV35" s="634"/>
      <c r="CW35" s="634"/>
      <c r="CX35" s="634"/>
      <c r="CY35" s="635"/>
      <c r="CZ35" s="624">
        <v>1.1000000000000001</v>
      </c>
      <c r="DA35" s="636"/>
      <c r="DB35" s="636"/>
      <c r="DC35" s="637"/>
      <c r="DD35" s="627">
        <v>40526</v>
      </c>
      <c r="DE35" s="634"/>
      <c r="DF35" s="634"/>
      <c r="DG35" s="634"/>
      <c r="DH35" s="634"/>
      <c r="DI35" s="634"/>
      <c r="DJ35" s="634"/>
      <c r="DK35" s="635"/>
      <c r="DL35" s="627">
        <v>40277</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32393</v>
      </c>
      <c r="S36" s="622"/>
      <c r="T36" s="622"/>
      <c r="U36" s="622"/>
      <c r="V36" s="622"/>
      <c r="W36" s="622"/>
      <c r="X36" s="622"/>
      <c r="Y36" s="623"/>
      <c r="Z36" s="659">
        <v>0.6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518716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15542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677670</v>
      </c>
      <c r="CS36" s="622"/>
      <c r="CT36" s="622"/>
      <c r="CU36" s="622"/>
      <c r="CV36" s="622"/>
      <c r="CW36" s="622"/>
      <c r="CX36" s="622"/>
      <c r="CY36" s="623"/>
      <c r="CZ36" s="624">
        <v>15.2</v>
      </c>
      <c r="DA36" s="636"/>
      <c r="DB36" s="636"/>
      <c r="DC36" s="637"/>
      <c r="DD36" s="627">
        <v>586531</v>
      </c>
      <c r="DE36" s="622"/>
      <c r="DF36" s="622"/>
      <c r="DG36" s="622"/>
      <c r="DH36" s="622"/>
      <c r="DI36" s="622"/>
      <c r="DJ36" s="622"/>
      <c r="DK36" s="623"/>
      <c r="DL36" s="627">
        <v>428123</v>
      </c>
      <c r="DM36" s="622"/>
      <c r="DN36" s="622"/>
      <c r="DO36" s="622"/>
      <c r="DP36" s="622"/>
      <c r="DQ36" s="622"/>
      <c r="DR36" s="622"/>
      <c r="DS36" s="622"/>
      <c r="DT36" s="622"/>
      <c r="DU36" s="622"/>
      <c r="DV36" s="623"/>
      <c r="DW36" s="624">
        <v>15.4</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84593</v>
      </c>
      <c r="S37" s="622"/>
      <c r="T37" s="622"/>
      <c r="U37" s="622"/>
      <c r="V37" s="622"/>
      <c r="W37" s="622"/>
      <c r="X37" s="622"/>
      <c r="Y37" s="623"/>
      <c r="Z37" s="659">
        <v>1.7</v>
      </c>
      <c r="AA37" s="659"/>
      <c r="AB37" s="659"/>
      <c r="AC37" s="659"/>
      <c r="AD37" s="660">
        <v>10</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162304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7089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251229</v>
      </c>
      <c r="CS37" s="634"/>
      <c r="CT37" s="634"/>
      <c r="CU37" s="634"/>
      <c r="CV37" s="634"/>
      <c r="CW37" s="634"/>
      <c r="CX37" s="634"/>
      <c r="CY37" s="635"/>
      <c r="CZ37" s="624">
        <v>5.6</v>
      </c>
      <c r="DA37" s="636"/>
      <c r="DB37" s="636"/>
      <c r="DC37" s="637"/>
      <c r="DD37" s="627">
        <v>251229</v>
      </c>
      <c r="DE37" s="634"/>
      <c r="DF37" s="634"/>
      <c r="DG37" s="634"/>
      <c r="DH37" s="634"/>
      <c r="DI37" s="634"/>
      <c r="DJ37" s="634"/>
      <c r="DK37" s="635"/>
      <c r="DL37" s="627">
        <v>246904</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273000</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17230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1065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339182</v>
      </c>
      <c r="CS38" s="622"/>
      <c r="CT38" s="622"/>
      <c r="CU38" s="622"/>
      <c r="CV38" s="622"/>
      <c r="CW38" s="622"/>
      <c r="CX38" s="622"/>
      <c r="CY38" s="623"/>
      <c r="CZ38" s="624">
        <v>7.6</v>
      </c>
      <c r="DA38" s="636"/>
      <c r="DB38" s="636"/>
      <c r="DC38" s="637"/>
      <c r="DD38" s="627">
        <v>277538</v>
      </c>
      <c r="DE38" s="622"/>
      <c r="DF38" s="622"/>
      <c r="DG38" s="622"/>
      <c r="DH38" s="622"/>
      <c r="DI38" s="622"/>
      <c r="DJ38" s="622"/>
      <c r="DK38" s="623"/>
      <c r="DL38" s="627">
        <v>267340</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1634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515031</v>
      </c>
      <c r="CS39" s="634"/>
      <c r="CT39" s="634"/>
      <c r="CU39" s="634"/>
      <c r="CV39" s="634"/>
      <c r="CW39" s="634"/>
      <c r="CX39" s="634"/>
      <c r="CY39" s="635"/>
      <c r="CZ39" s="624">
        <v>11.6</v>
      </c>
      <c r="DA39" s="636"/>
      <c r="DB39" s="636"/>
      <c r="DC39" s="637"/>
      <c r="DD39" s="627">
        <v>511318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13000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16500</v>
      </c>
      <c r="CS40" s="622"/>
      <c r="CT40" s="622"/>
      <c r="CU40" s="622"/>
      <c r="CV40" s="622"/>
      <c r="CW40" s="622"/>
      <c r="CX40" s="622"/>
      <c r="CY40" s="623"/>
      <c r="CZ40" s="624">
        <v>0.4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5012769</v>
      </c>
      <c r="S41" s="646"/>
      <c r="T41" s="646"/>
      <c r="U41" s="646"/>
      <c r="V41" s="646"/>
      <c r="W41" s="646"/>
      <c r="X41" s="646"/>
      <c r="Y41" s="649"/>
      <c r="Z41" s="650">
        <v>100</v>
      </c>
      <c r="AA41" s="650"/>
      <c r="AB41" s="650"/>
      <c r="AC41" s="650"/>
      <c r="AD41" s="651">
        <v>2762854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70072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269110</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327462</v>
      </c>
      <c r="CS42" s="634"/>
      <c r="CT42" s="634"/>
      <c r="CU42" s="634"/>
      <c r="CV42" s="634"/>
      <c r="CW42" s="634"/>
      <c r="CX42" s="634"/>
      <c r="CY42" s="635"/>
      <c r="CZ42" s="624">
        <v>7.3</v>
      </c>
      <c r="DA42" s="636"/>
      <c r="DB42" s="636"/>
      <c r="DC42" s="637"/>
      <c r="DD42" s="627">
        <v>38450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2761</v>
      </c>
      <c r="CS43" s="634"/>
      <c r="CT43" s="634"/>
      <c r="CU43" s="634"/>
      <c r="CV43" s="634"/>
      <c r="CW43" s="634"/>
      <c r="CX43" s="634"/>
      <c r="CY43" s="635"/>
      <c r="CZ43" s="624">
        <v>0.1</v>
      </c>
      <c r="DA43" s="636"/>
      <c r="DB43" s="636"/>
      <c r="DC43" s="637"/>
      <c r="DD43" s="627">
        <v>2761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327462</v>
      </c>
      <c r="CS44" s="622"/>
      <c r="CT44" s="622"/>
      <c r="CU44" s="622"/>
      <c r="CV44" s="622"/>
      <c r="CW44" s="622"/>
      <c r="CX44" s="622"/>
      <c r="CY44" s="623"/>
      <c r="CZ44" s="624">
        <v>7.3</v>
      </c>
      <c r="DA44" s="625"/>
      <c r="DB44" s="625"/>
      <c r="DC44" s="626"/>
      <c r="DD44" s="627">
        <v>38450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64585</v>
      </c>
      <c r="CS45" s="634"/>
      <c r="CT45" s="634"/>
      <c r="CU45" s="634"/>
      <c r="CV45" s="634"/>
      <c r="CW45" s="634"/>
      <c r="CX45" s="634"/>
      <c r="CY45" s="635"/>
      <c r="CZ45" s="624">
        <v>1.4</v>
      </c>
      <c r="DA45" s="636"/>
      <c r="DB45" s="636"/>
      <c r="DC45" s="637"/>
      <c r="DD45" s="627">
        <v>876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225323</v>
      </c>
      <c r="CS46" s="622"/>
      <c r="CT46" s="622"/>
      <c r="CU46" s="622"/>
      <c r="CV46" s="622"/>
      <c r="CW46" s="622"/>
      <c r="CX46" s="622"/>
      <c r="CY46" s="623"/>
      <c r="CZ46" s="624">
        <v>5.0999999999999996</v>
      </c>
      <c r="DA46" s="625"/>
      <c r="DB46" s="625"/>
      <c r="DC46" s="626"/>
      <c r="DD46" s="627">
        <v>31120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4457670</v>
      </c>
      <c r="CS49" s="606"/>
      <c r="CT49" s="606"/>
      <c r="CU49" s="606"/>
      <c r="CV49" s="606"/>
      <c r="CW49" s="606"/>
      <c r="CX49" s="606"/>
      <c r="CY49" s="607"/>
      <c r="CZ49" s="608">
        <v>100</v>
      </c>
      <c r="DA49" s="609"/>
      <c r="DB49" s="609"/>
      <c r="DC49" s="610"/>
      <c r="DD49" s="611">
        <v>3235260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vxfSH/prYH1dCmI2S4zaS8jYBBHbVBxCXECZ19iCJ3ExA9vRNLW+hsAYVgWsjBd4f7a+g63r0E/1z+d4WK36g==" saltValue="Idym84y5oorBxV7ARLkrZ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90" zoomScaleNormal="90" zoomScaleSheetLayoutView="70" workbookViewId="0">
      <selection activeCell="AK31" sqref="AK31:AO3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5013</v>
      </c>
      <c r="R7" s="1103"/>
      <c r="S7" s="1103"/>
      <c r="T7" s="1103"/>
      <c r="U7" s="1103"/>
      <c r="V7" s="1103">
        <v>4458</v>
      </c>
      <c r="W7" s="1103"/>
      <c r="X7" s="1103"/>
      <c r="Y7" s="1103"/>
      <c r="Z7" s="1103"/>
      <c r="AA7" s="1103">
        <v>555</v>
      </c>
      <c r="AB7" s="1103"/>
      <c r="AC7" s="1103"/>
      <c r="AD7" s="1103"/>
      <c r="AE7" s="1104"/>
      <c r="AF7" s="1105">
        <v>514</v>
      </c>
      <c r="AG7" s="1106"/>
      <c r="AH7" s="1106"/>
      <c r="AI7" s="1106"/>
      <c r="AJ7" s="1107"/>
      <c r="AK7" s="1108">
        <v>0</v>
      </c>
      <c r="AL7" s="1109"/>
      <c r="AM7" s="1109"/>
      <c r="AN7" s="1109"/>
      <c r="AO7" s="1109"/>
      <c r="AP7" s="1109">
        <v>4358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t="s">
        <v>564</v>
      </c>
      <c r="CI7" s="1097"/>
      <c r="CJ7" s="1097"/>
      <c r="CK7" s="1097"/>
      <c r="CL7" s="1098"/>
      <c r="CM7" s="1096">
        <v>86</v>
      </c>
      <c r="CN7" s="1097"/>
      <c r="CO7" s="1097"/>
      <c r="CP7" s="1097"/>
      <c r="CQ7" s="1098"/>
      <c r="CR7" s="1096" t="s">
        <v>564</v>
      </c>
      <c r="CS7" s="1097"/>
      <c r="CT7" s="1097"/>
      <c r="CU7" s="1097"/>
      <c r="CV7" s="1098"/>
      <c r="CW7" s="1096">
        <v>12</v>
      </c>
      <c r="CX7" s="1097"/>
      <c r="CY7" s="1097"/>
      <c r="CZ7" s="1097"/>
      <c r="DA7" s="1098"/>
      <c r="DB7" s="1096" t="s">
        <v>564</v>
      </c>
      <c r="DC7" s="1097"/>
      <c r="DD7" s="1097"/>
      <c r="DE7" s="1097"/>
      <c r="DF7" s="1098"/>
      <c r="DG7" s="1096" t="s">
        <v>564</v>
      </c>
      <c r="DH7" s="1097"/>
      <c r="DI7" s="1097"/>
      <c r="DJ7" s="1097"/>
      <c r="DK7" s="1098"/>
      <c r="DL7" s="1096">
        <v>23</v>
      </c>
      <c r="DM7" s="1097"/>
      <c r="DN7" s="1097"/>
      <c r="DO7" s="1097"/>
      <c r="DP7" s="1098"/>
      <c r="DQ7" s="1096">
        <v>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5013</v>
      </c>
      <c r="R23" s="1061"/>
      <c r="S23" s="1061"/>
      <c r="T23" s="1061"/>
      <c r="U23" s="1061"/>
      <c r="V23" s="1061">
        <v>4458</v>
      </c>
      <c r="W23" s="1061"/>
      <c r="X23" s="1061"/>
      <c r="Y23" s="1061"/>
      <c r="Z23" s="1061"/>
      <c r="AA23" s="1061">
        <v>555</v>
      </c>
      <c r="AB23" s="1061"/>
      <c r="AC23" s="1061"/>
      <c r="AD23" s="1061"/>
      <c r="AE23" s="1068"/>
      <c r="AF23" s="1069">
        <v>514</v>
      </c>
      <c r="AG23" s="1061"/>
      <c r="AH23" s="1061"/>
      <c r="AI23" s="1061"/>
      <c r="AJ23" s="1070"/>
      <c r="AK23" s="1071"/>
      <c r="AL23" s="1072"/>
      <c r="AM23" s="1072"/>
      <c r="AN23" s="1072"/>
      <c r="AO23" s="1072"/>
      <c r="AP23" s="1061">
        <v>4358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854</v>
      </c>
      <c r="R28" s="1051"/>
      <c r="S28" s="1051"/>
      <c r="T28" s="1051"/>
      <c r="U28" s="1051"/>
      <c r="V28" s="1051">
        <v>838</v>
      </c>
      <c r="W28" s="1051"/>
      <c r="X28" s="1051"/>
      <c r="Y28" s="1051"/>
      <c r="Z28" s="1051"/>
      <c r="AA28" s="1051">
        <v>16</v>
      </c>
      <c r="AB28" s="1051"/>
      <c r="AC28" s="1051"/>
      <c r="AD28" s="1051"/>
      <c r="AE28" s="1052"/>
      <c r="AF28" s="1053">
        <v>16</v>
      </c>
      <c r="AG28" s="1051"/>
      <c r="AH28" s="1051"/>
      <c r="AI28" s="1051"/>
      <c r="AJ28" s="1054"/>
      <c r="AK28" s="1042">
        <v>70</v>
      </c>
      <c r="AL28" s="1043"/>
      <c r="AM28" s="1043"/>
      <c r="AN28" s="1043"/>
      <c r="AO28" s="1043"/>
      <c r="AP28" s="1043" t="s">
        <v>564</v>
      </c>
      <c r="AQ28" s="1043"/>
      <c r="AR28" s="1043"/>
      <c r="AS28" s="1043"/>
      <c r="AT28" s="1043"/>
      <c r="AU28" s="1043" t="s">
        <v>564</v>
      </c>
      <c r="AV28" s="1043"/>
      <c r="AW28" s="1043"/>
      <c r="AX28" s="1043"/>
      <c r="AY28" s="1043"/>
      <c r="AZ28" s="1044" t="s">
        <v>564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1095</v>
      </c>
      <c r="R29" s="1039"/>
      <c r="S29" s="1039"/>
      <c r="T29" s="1039"/>
      <c r="U29" s="1039"/>
      <c r="V29" s="1039">
        <v>842</v>
      </c>
      <c r="W29" s="1039"/>
      <c r="X29" s="1039"/>
      <c r="Y29" s="1039"/>
      <c r="Z29" s="1039"/>
      <c r="AA29" s="1039">
        <v>253</v>
      </c>
      <c r="AB29" s="1039"/>
      <c r="AC29" s="1039"/>
      <c r="AD29" s="1039"/>
      <c r="AE29" s="1040"/>
      <c r="AF29" s="1035">
        <v>253</v>
      </c>
      <c r="AG29" s="1036"/>
      <c r="AH29" s="1036"/>
      <c r="AI29" s="1036"/>
      <c r="AJ29" s="1037"/>
      <c r="AK29" s="980">
        <v>139</v>
      </c>
      <c r="AL29" s="971"/>
      <c r="AM29" s="971"/>
      <c r="AN29" s="971"/>
      <c r="AO29" s="971"/>
      <c r="AP29" s="971" t="s">
        <v>564</v>
      </c>
      <c r="AQ29" s="971"/>
      <c r="AR29" s="971"/>
      <c r="AS29" s="971"/>
      <c r="AT29" s="971"/>
      <c r="AU29" s="971" t="s">
        <v>564</v>
      </c>
      <c r="AV29" s="971"/>
      <c r="AW29" s="971"/>
      <c r="AX29" s="971"/>
      <c r="AY29" s="971"/>
      <c r="AZ29" s="1041" t="s">
        <v>564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109</v>
      </c>
      <c r="R30" s="1039"/>
      <c r="S30" s="1039"/>
      <c r="T30" s="1039"/>
      <c r="U30" s="1039"/>
      <c r="V30" s="1039">
        <v>106</v>
      </c>
      <c r="W30" s="1039"/>
      <c r="X30" s="1039"/>
      <c r="Y30" s="1039"/>
      <c r="Z30" s="1039"/>
      <c r="AA30" s="1039">
        <v>3</v>
      </c>
      <c r="AB30" s="1039"/>
      <c r="AC30" s="1039"/>
      <c r="AD30" s="1039"/>
      <c r="AE30" s="1040"/>
      <c r="AF30" s="1035">
        <v>3</v>
      </c>
      <c r="AG30" s="1036"/>
      <c r="AH30" s="1036"/>
      <c r="AI30" s="1036"/>
      <c r="AJ30" s="1037"/>
      <c r="AK30" s="980">
        <v>130</v>
      </c>
      <c r="AL30" s="971"/>
      <c r="AM30" s="971"/>
      <c r="AN30" s="971"/>
      <c r="AO30" s="971"/>
      <c r="AP30" s="971" t="s">
        <v>564</v>
      </c>
      <c r="AQ30" s="971"/>
      <c r="AR30" s="971"/>
      <c r="AS30" s="971"/>
      <c r="AT30" s="971"/>
      <c r="AU30" s="971" t="s">
        <v>564</v>
      </c>
      <c r="AV30" s="971"/>
      <c r="AW30" s="971"/>
      <c r="AX30" s="971"/>
      <c r="AY30" s="971"/>
      <c r="AZ30" s="1041" t="s">
        <v>564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171</v>
      </c>
      <c r="R31" s="1039"/>
      <c r="S31" s="1039"/>
      <c r="T31" s="1039"/>
      <c r="U31" s="1039"/>
      <c r="V31" s="1039">
        <v>153</v>
      </c>
      <c r="W31" s="1039"/>
      <c r="X31" s="1039"/>
      <c r="Y31" s="1039"/>
      <c r="Z31" s="1039"/>
      <c r="AA31" s="1039">
        <v>18</v>
      </c>
      <c r="AB31" s="1039"/>
      <c r="AC31" s="1039"/>
      <c r="AD31" s="1039"/>
      <c r="AE31" s="1040"/>
      <c r="AF31" s="1035">
        <v>126</v>
      </c>
      <c r="AG31" s="1036"/>
      <c r="AH31" s="1036"/>
      <c r="AI31" s="1036"/>
      <c r="AJ31" s="1037"/>
      <c r="AK31" s="980">
        <v>3</v>
      </c>
      <c r="AL31" s="971"/>
      <c r="AM31" s="971"/>
      <c r="AN31" s="971"/>
      <c r="AO31" s="971"/>
      <c r="AP31" s="971">
        <v>307</v>
      </c>
      <c r="AQ31" s="971"/>
      <c r="AR31" s="971"/>
      <c r="AS31" s="971"/>
      <c r="AT31" s="971"/>
      <c r="AU31" s="971">
        <v>13</v>
      </c>
      <c r="AV31" s="971"/>
      <c r="AW31" s="971"/>
      <c r="AX31" s="971"/>
      <c r="AY31" s="971"/>
      <c r="AZ31" s="1041" t="s">
        <v>564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293</v>
      </c>
      <c r="R32" s="1039"/>
      <c r="S32" s="1039"/>
      <c r="T32" s="1039"/>
      <c r="U32" s="1039"/>
      <c r="V32" s="1039">
        <v>220</v>
      </c>
      <c r="W32" s="1039"/>
      <c r="X32" s="1039"/>
      <c r="Y32" s="1039"/>
      <c r="Z32" s="1039"/>
      <c r="AA32" s="1039">
        <v>73</v>
      </c>
      <c r="AB32" s="1039"/>
      <c r="AC32" s="1039"/>
      <c r="AD32" s="1039"/>
      <c r="AE32" s="1040"/>
      <c r="AF32" s="1035">
        <v>151</v>
      </c>
      <c r="AG32" s="1036"/>
      <c r="AH32" s="1036"/>
      <c r="AI32" s="1036"/>
      <c r="AJ32" s="1037"/>
      <c r="AK32" s="980">
        <v>149</v>
      </c>
      <c r="AL32" s="971"/>
      <c r="AM32" s="971"/>
      <c r="AN32" s="971"/>
      <c r="AO32" s="971"/>
      <c r="AP32" s="971">
        <v>1477</v>
      </c>
      <c r="AQ32" s="971"/>
      <c r="AR32" s="971"/>
      <c r="AS32" s="971"/>
      <c r="AT32" s="971"/>
      <c r="AU32" s="971">
        <v>1081</v>
      </c>
      <c r="AV32" s="971"/>
      <c r="AW32" s="971"/>
      <c r="AX32" s="971"/>
      <c r="AY32" s="971"/>
      <c r="AZ32" s="1041" t="s">
        <v>564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29</v>
      </c>
      <c r="R33" s="1039"/>
      <c r="S33" s="1039"/>
      <c r="T33" s="1039"/>
      <c r="U33" s="1039"/>
      <c r="V33" s="1039">
        <v>24</v>
      </c>
      <c r="W33" s="1039"/>
      <c r="X33" s="1039"/>
      <c r="Y33" s="1039"/>
      <c r="Z33" s="1039"/>
      <c r="AA33" s="1039">
        <v>5</v>
      </c>
      <c r="AB33" s="1039"/>
      <c r="AC33" s="1039"/>
      <c r="AD33" s="1039"/>
      <c r="AE33" s="1040"/>
      <c r="AF33" s="1035">
        <v>40</v>
      </c>
      <c r="AG33" s="1036"/>
      <c r="AH33" s="1036"/>
      <c r="AI33" s="1036"/>
      <c r="AJ33" s="1037"/>
      <c r="AK33" s="980">
        <v>13</v>
      </c>
      <c r="AL33" s="971"/>
      <c r="AM33" s="971"/>
      <c r="AN33" s="971"/>
      <c r="AO33" s="971"/>
      <c r="AP33" s="971">
        <v>127</v>
      </c>
      <c r="AQ33" s="971"/>
      <c r="AR33" s="971"/>
      <c r="AS33" s="971"/>
      <c r="AT33" s="971"/>
      <c r="AU33" s="971">
        <v>58</v>
      </c>
      <c r="AV33" s="971"/>
      <c r="AW33" s="971"/>
      <c r="AX33" s="971"/>
      <c r="AY33" s="971"/>
      <c r="AZ33" s="1041" t="s">
        <v>564</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588</v>
      </c>
      <c r="AG63" s="959"/>
      <c r="AH63" s="959"/>
      <c r="AI63" s="959"/>
      <c r="AJ63" s="1022"/>
      <c r="AK63" s="1023"/>
      <c r="AL63" s="963"/>
      <c r="AM63" s="963"/>
      <c r="AN63" s="963"/>
      <c r="AO63" s="963"/>
      <c r="AP63" s="959">
        <v>1911</v>
      </c>
      <c r="AQ63" s="959"/>
      <c r="AR63" s="959"/>
      <c r="AS63" s="959"/>
      <c r="AT63" s="959"/>
      <c r="AU63" s="959">
        <v>1152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969</v>
      </c>
      <c r="R68" s="982"/>
      <c r="S68" s="982"/>
      <c r="T68" s="982"/>
      <c r="U68" s="982"/>
      <c r="V68" s="982">
        <v>905</v>
      </c>
      <c r="W68" s="982"/>
      <c r="X68" s="982"/>
      <c r="Y68" s="982"/>
      <c r="Z68" s="982"/>
      <c r="AA68" s="982">
        <v>64</v>
      </c>
      <c r="AB68" s="982"/>
      <c r="AC68" s="982"/>
      <c r="AD68" s="982"/>
      <c r="AE68" s="982"/>
      <c r="AF68" s="982">
        <v>64</v>
      </c>
      <c r="AG68" s="982"/>
      <c r="AH68" s="982"/>
      <c r="AI68" s="982"/>
      <c r="AJ68" s="982"/>
      <c r="AK68" s="982">
        <v>17</v>
      </c>
      <c r="AL68" s="982"/>
      <c r="AM68" s="982"/>
      <c r="AN68" s="982"/>
      <c r="AO68" s="982"/>
      <c r="AP68" s="982">
        <v>109</v>
      </c>
      <c r="AQ68" s="982"/>
      <c r="AR68" s="982"/>
      <c r="AS68" s="982"/>
      <c r="AT68" s="982"/>
      <c r="AU68" s="982">
        <v>11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4794</v>
      </c>
      <c r="R69" s="971"/>
      <c r="S69" s="971"/>
      <c r="T69" s="971"/>
      <c r="U69" s="971"/>
      <c r="V69" s="971">
        <v>4626</v>
      </c>
      <c r="W69" s="971"/>
      <c r="X69" s="971"/>
      <c r="Y69" s="971"/>
      <c r="Z69" s="971"/>
      <c r="AA69" s="971">
        <v>168</v>
      </c>
      <c r="AB69" s="971"/>
      <c r="AC69" s="971"/>
      <c r="AD69" s="971"/>
      <c r="AE69" s="971"/>
      <c r="AF69" s="971">
        <v>168</v>
      </c>
      <c r="AG69" s="971"/>
      <c r="AH69" s="971"/>
      <c r="AI69" s="971"/>
      <c r="AJ69" s="971"/>
      <c r="AK69" s="971">
        <v>183</v>
      </c>
      <c r="AL69" s="971"/>
      <c r="AM69" s="971"/>
      <c r="AN69" s="971"/>
      <c r="AO69" s="971"/>
      <c r="AP69" s="971">
        <v>1891</v>
      </c>
      <c r="AQ69" s="971"/>
      <c r="AR69" s="971"/>
      <c r="AS69" s="971"/>
      <c r="AT69" s="971"/>
      <c r="AU69" s="971">
        <v>70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404</v>
      </c>
      <c r="R70" s="971"/>
      <c r="S70" s="971"/>
      <c r="T70" s="971"/>
      <c r="U70" s="971"/>
      <c r="V70" s="971">
        <v>341</v>
      </c>
      <c r="W70" s="971"/>
      <c r="X70" s="971"/>
      <c r="Y70" s="971"/>
      <c r="Z70" s="971"/>
      <c r="AA70" s="971">
        <v>63</v>
      </c>
      <c r="AB70" s="971"/>
      <c r="AC70" s="971"/>
      <c r="AD70" s="971"/>
      <c r="AE70" s="971"/>
      <c r="AF70" s="971">
        <v>63</v>
      </c>
      <c r="AG70" s="971"/>
      <c r="AH70" s="971"/>
      <c r="AI70" s="971"/>
      <c r="AJ70" s="971"/>
      <c r="AK70" s="971">
        <v>62</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617</v>
      </c>
      <c r="R71" s="971"/>
      <c r="S71" s="971"/>
      <c r="T71" s="971"/>
      <c r="U71" s="971"/>
      <c r="V71" s="971">
        <v>567</v>
      </c>
      <c r="W71" s="971"/>
      <c r="X71" s="971"/>
      <c r="Y71" s="971"/>
      <c r="Z71" s="971"/>
      <c r="AA71" s="971">
        <v>50</v>
      </c>
      <c r="AB71" s="971"/>
      <c r="AC71" s="971"/>
      <c r="AD71" s="971"/>
      <c r="AE71" s="971"/>
      <c r="AF71" s="971">
        <v>50</v>
      </c>
      <c r="AG71" s="971"/>
      <c r="AH71" s="971"/>
      <c r="AI71" s="971"/>
      <c r="AJ71" s="971"/>
      <c r="AK71" s="971">
        <v>39</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553</v>
      </c>
      <c r="C72" s="975"/>
      <c r="D72" s="975"/>
      <c r="E72" s="975"/>
      <c r="F72" s="975"/>
      <c r="G72" s="975"/>
      <c r="H72" s="975"/>
      <c r="I72" s="975"/>
      <c r="J72" s="975"/>
      <c r="K72" s="975"/>
      <c r="L72" s="975"/>
      <c r="M72" s="975"/>
      <c r="N72" s="975"/>
      <c r="O72" s="975"/>
      <c r="P72" s="976"/>
      <c r="Q72" s="977">
        <v>177493</v>
      </c>
      <c r="R72" s="971"/>
      <c r="S72" s="971"/>
      <c r="T72" s="971"/>
      <c r="U72" s="971"/>
      <c r="V72" s="971">
        <v>175048</v>
      </c>
      <c r="W72" s="971"/>
      <c r="X72" s="971"/>
      <c r="Y72" s="971"/>
      <c r="Z72" s="971"/>
      <c r="AA72" s="971">
        <v>2445</v>
      </c>
      <c r="AB72" s="971"/>
      <c r="AC72" s="971"/>
      <c r="AD72" s="971"/>
      <c r="AE72" s="971"/>
      <c r="AF72" s="971">
        <v>2442</v>
      </c>
      <c r="AG72" s="971"/>
      <c r="AH72" s="971"/>
      <c r="AI72" s="971"/>
      <c r="AJ72" s="971"/>
      <c r="AK72" s="971">
        <v>6094</v>
      </c>
      <c r="AL72" s="971"/>
      <c r="AM72" s="971"/>
      <c r="AN72" s="971"/>
      <c r="AO72" s="971"/>
      <c r="AP72" s="971" t="s">
        <v>564</v>
      </c>
      <c r="AQ72" s="971"/>
      <c r="AR72" s="971"/>
      <c r="AS72" s="971"/>
      <c r="AT72" s="971"/>
      <c r="AU72" s="971" t="s">
        <v>564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7">
        <v>5908</v>
      </c>
      <c r="R73" s="971"/>
      <c r="S73" s="971"/>
      <c r="T73" s="971"/>
      <c r="U73" s="971"/>
      <c r="V73" s="971">
        <v>3386</v>
      </c>
      <c r="W73" s="971"/>
      <c r="X73" s="971"/>
      <c r="Y73" s="971"/>
      <c r="Z73" s="971"/>
      <c r="AA73" s="971">
        <v>2522</v>
      </c>
      <c r="AB73" s="971"/>
      <c r="AC73" s="971"/>
      <c r="AD73" s="971"/>
      <c r="AE73" s="971"/>
      <c r="AF73" s="971">
        <v>2522</v>
      </c>
      <c r="AG73" s="971"/>
      <c r="AH73" s="971"/>
      <c r="AI73" s="971"/>
      <c r="AJ73" s="971"/>
      <c r="AK73" s="971" t="s">
        <v>564</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555</v>
      </c>
      <c r="C74" s="975"/>
      <c r="D74" s="975"/>
      <c r="E74" s="975"/>
      <c r="F74" s="975"/>
      <c r="G74" s="975"/>
      <c r="H74" s="975"/>
      <c r="I74" s="975"/>
      <c r="J74" s="975"/>
      <c r="K74" s="975"/>
      <c r="L74" s="975"/>
      <c r="M74" s="975"/>
      <c r="N74" s="975"/>
      <c r="O74" s="975"/>
      <c r="P74" s="976"/>
      <c r="Q74" s="977">
        <v>895</v>
      </c>
      <c r="R74" s="971"/>
      <c r="S74" s="971"/>
      <c r="T74" s="971"/>
      <c r="U74" s="971"/>
      <c r="V74" s="971">
        <v>875</v>
      </c>
      <c r="W74" s="971"/>
      <c r="X74" s="971"/>
      <c r="Y74" s="971"/>
      <c r="Z74" s="971"/>
      <c r="AA74" s="971">
        <v>20</v>
      </c>
      <c r="AB74" s="971"/>
      <c r="AC74" s="971"/>
      <c r="AD74" s="971"/>
      <c r="AE74" s="971"/>
      <c r="AF74" s="971">
        <v>20</v>
      </c>
      <c r="AG74" s="971"/>
      <c r="AH74" s="971"/>
      <c r="AI74" s="971"/>
      <c r="AJ74" s="971"/>
      <c r="AK74" s="971">
        <v>60</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556</v>
      </c>
      <c r="C75" s="975"/>
      <c r="D75" s="975"/>
      <c r="E75" s="975"/>
      <c r="F75" s="975"/>
      <c r="G75" s="975"/>
      <c r="H75" s="975"/>
      <c r="I75" s="975"/>
      <c r="J75" s="975"/>
      <c r="K75" s="975"/>
      <c r="L75" s="975"/>
      <c r="M75" s="975"/>
      <c r="N75" s="975"/>
      <c r="O75" s="975"/>
      <c r="P75" s="976"/>
      <c r="Q75" s="978">
        <v>127</v>
      </c>
      <c r="R75" s="979"/>
      <c r="S75" s="979"/>
      <c r="T75" s="979"/>
      <c r="U75" s="980"/>
      <c r="V75" s="981">
        <v>122</v>
      </c>
      <c r="W75" s="979"/>
      <c r="X75" s="979"/>
      <c r="Y75" s="979"/>
      <c r="Z75" s="980"/>
      <c r="AA75" s="981">
        <v>5</v>
      </c>
      <c r="AB75" s="979"/>
      <c r="AC75" s="979"/>
      <c r="AD75" s="979"/>
      <c r="AE75" s="980"/>
      <c r="AF75" s="981">
        <v>5</v>
      </c>
      <c r="AG75" s="979"/>
      <c r="AH75" s="979"/>
      <c r="AI75" s="979"/>
      <c r="AJ75" s="980"/>
      <c r="AK75" s="981">
        <v>10</v>
      </c>
      <c r="AL75" s="979"/>
      <c r="AM75" s="979"/>
      <c r="AN75" s="979"/>
      <c r="AO75" s="980"/>
      <c r="AP75" s="981" t="s">
        <v>564</v>
      </c>
      <c r="AQ75" s="979"/>
      <c r="AR75" s="979"/>
      <c r="AS75" s="979"/>
      <c r="AT75" s="980"/>
      <c r="AU75" s="981" t="s">
        <v>564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557</v>
      </c>
      <c r="C76" s="975"/>
      <c r="D76" s="975"/>
      <c r="E76" s="975"/>
      <c r="F76" s="975"/>
      <c r="G76" s="975"/>
      <c r="H76" s="975"/>
      <c r="I76" s="975"/>
      <c r="J76" s="975"/>
      <c r="K76" s="975"/>
      <c r="L76" s="975"/>
      <c r="M76" s="975"/>
      <c r="N76" s="975"/>
      <c r="O76" s="975"/>
      <c r="P76" s="976"/>
      <c r="Q76" s="978">
        <v>2518</v>
      </c>
      <c r="R76" s="979"/>
      <c r="S76" s="979"/>
      <c r="T76" s="979"/>
      <c r="U76" s="980"/>
      <c r="V76" s="981">
        <v>1875</v>
      </c>
      <c r="W76" s="979"/>
      <c r="X76" s="979"/>
      <c r="Y76" s="979"/>
      <c r="Z76" s="980"/>
      <c r="AA76" s="981">
        <v>643</v>
      </c>
      <c r="AB76" s="979"/>
      <c r="AC76" s="979"/>
      <c r="AD76" s="979"/>
      <c r="AE76" s="980"/>
      <c r="AF76" s="981">
        <v>6821</v>
      </c>
      <c r="AG76" s="979"/>
      <c r="AH76" s="979"/>
      <c r="AI76" s="979"/>
      <c r="AJ76" s="980"/>
      <c r="AK76" s="981" t="s">
        <v>564</v>
      </c>
      <c r="AL76" s="979"/>
      <c r="AM76" s="979"/>
      <c r="AN76" s="979"/>
      <c r="AO76" s="980"/>
      <c r="AP76" s="981">
        <v>2183</v>
      </c>
      <c r="AQ76" s="979"/>
      <c r="AR76" s="979"/>
      <c r="AS76" s="979"/>
      <c r="AT76" s="980"/>
      <c r="AU76" s="981" t="s">
        <v>564</v>
      </c>
      <c r="AV76" s="979"/>
      <c r="AW76" s="979"/>
      <c r="AX76" s="979"/>
      <c r="AY76" s="980"/>
      <c r="AZ76" s="972" t="s">
        <v>565</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12155</v>
      </c>
      <c r="AG88" s="959"/>
      <c r="AH88" s="959"/>
      <c r="AI88" s="959"/>
      <c r="AJ88" s="959"/>
      <c r="AK88" s="963"/>
      <c r="AL88" s="963"/>
      <c r="AM88" s="963"/>
      <c r="AN88" s="963"/>
      <c r="AO88" s="963"/>
      <c r="AP88" s="959">
        <v>4183</v>
      </c>
      <c r="AQ88" s="959"/>
      <c r="AR88" s="959"/>
      <c r="AS88" s="959"/>
      <c r="AT88" s="959"/>
      <c r="AU88" s="959">
        <v>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v>12</v>
      </c>
      <c r="CX102" s="953"/>
      <c r="CY102" s="953"/>
      <c r="CZ102" s="953"/>
      <c r="DA102" s="954"/>
      <c r="DB102" s="952"/>
      <c r="DC102" s="953"/>
      <c r="DD102" s="953"/>
      <c r="DE102" s="953"/>
      <c r="DF102" s="954"/>
      <c r="DG102" s="952"/>
      <c r="DH102" s="953"/>
      <c r="DI102" s="953"/>
      <c r="DJ102" s="953"/>
      <c r="DK102" s="954"/>
      <c r="DL102" s="952">
        <v>23</v>
      </c>
      <c r="DM102" s="953"/>
      <c r="DN102" s="953"/>
      <c r="DO102" s="953"/>
      <c r="DP102" s="954"/>
      <c r="DQ102" s="952">
        <v>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348553</v>
      </c>
      <c r="AB110" s="889"/>
      <c r="AC110" s="889"/>
      <c r="AD110" s="889"/>
      <c r="AE110" s="890"/>
      <c r="AF110" s="891">
        <v>414554</v>
      </c>
      <c r="AG110" s="889"/>
      <c r="AH110" s="889"/>
      <c r="AI110" s="889"/>
      <c r="AJ110" s="890"/>
      <c r="AK110" s="891">
        <v>411696</v>
      </c>
      <c r="AL110" s="889"/>
      <c r="AM110" s="889"/>
      <c r="AN110" s="889"/>
      <c r="AO110" s="890"/>
      <c r="AP110" s="892">
        <v>17.100000000000001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4679468</v>
      </c>
      <c r="BR110" s="842"/>
      <c r="BS110" s="842"/>
      <c r="BT110" s="842"/>
      <c r="BU110" s="842"/>
      <c r="BV110" s="842">
        <v>4481771</v>
      </c>
      <c r="BW110" s="842"/>
      <c r="BX110" s="842"/>
      <c r="BY110" s="842"/>
      <c r="BZ110" s="842"/>
      <c r="CA110" s="842">
        <v>4358380</v>
      </c>
      <c r="CB110" s="842"/>
      <c r="CC110" s="842"/>
      <c r="CD110" s="842"/>
      <c r="CE110" s="842"/>
      <c r="CF110" s="866">
        <v>181.4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12158</v>
      </c>
      <c r="BR111" s="817"/>
      <c r="BS111" s="817"/>
      <c r="BT111" s="817"/>
      <c r="BU111" s="817"/>
      <c r="BV111" s="817">
        <v>10623</v>
      </c>
      <c r="BW111" s="817"/>
      <c r="BX111" s="817"/>
      <c r="BY111" s="817"/>
      <c r="BZ111" s="817"/>
      <c r="CA111" s="817">
        <v>9102</v>
      </c>
      <c r="CB111" s="817"/>
      <c r="CC111" s="817"/>
      <c r="CD111" s="817"/>
      <c r="CE111" s="817"/>
      <c r="CF111" s="875">
        <v>0.4</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1206888</v>
      </c>
      <c r="BR112" s="817"/>
      <c r="BS112" s="817"/>
      <c r="BT112" s="817"/>
      <c r="BU112" s="817"/>
      <c r="BV112" s="817">
        <v>1157515</v>
      </c>
      <c r="BW112" s="817"/>
      <c r="BX112" s="817"/>
      <c r="BY112" s="817"/>
      <c r="BZ112" s="817"/>
      <c r="CA112" s="817">
        <v>1151874</v>
      </c>
      <c r="CB112" s="817"/>
      <c r="CC112" s="817"/>
      <c r="CD112" s="817"/>
      <c r="CE112" s="817"/>
      <c r="CF112" s="875">
        <v>47.9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118715</v>
      </c>
      <c r="AB113" s="919"/>
      <c r="AC113" s="919"/>
      <c r="AD113" s="919"/>
      <c r="AE113" s="920"/>
      <c r="AF113" s="921">
        <v>119469</v>
      </c>
      <c r="AG113" s="919"/>
      <c r="AH113" s="919"/>
      <c r="AI113" s="919"/>
      <c r="AJ113" s="920"/>
      <c r="AK113" s="921">
        <v>130942</v>
      </c>
      <c r="AL113" s="919"/>
      <c r="AM113" s="919"/>
      <c r="AN113" s="919"/>
      <c r="AO113" s="920"/>
      <c r="AP113" s="922">
        <v>5.5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121301</v>
      </c>
      <c r="BR113" s="817"/>
      <c r="BS113" s="817"/>
      <c r="BT113" s="817"/>
      <c r="BU113" s="817"/>
      <c r="BV113" s="817">
        <v>100548</v>
      </c>
      <c r="BW113" s="817"/>
      <c r="BX113" s="817"/>
      <c r="BY113" s="817"/>
      <c r="BZ113" s="817"/>
      <c r="CA113" s="817">
        <v>81323</v>
      </c>
      <c r="CB113" s="817"/>
      <c r="CC113" s="817"/>
      <c r="CD113" s="817"/>
      <c r="CE113" s="817"/>
      <c r="CF113" s="875">
        <v>3.4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21767</v>
      </c>
      <c r="AB114" s="780"/>
      <c r="AC114" s="780"/>
      <c r="AD114" s="780"/>
      <c r="AE114" s="781"/>
      <c r="AF114" s="782">
        <v>21514</v>
      </c>
      <c r="AG114" s="780"/>
      <c r="AH114" s="780"/>
      <c r="AI114" s="780"/>
      <c r="AJ114" s="781"/>
      <c r="AK114" s="782">
        <v>24451</v>
      </c>
      <c r="AL114" s="780"/>
      <c r="AM114" s="780"/>
      <c r="AN114" s="780"/>
      <c r="AO114" s="781"/>
      <c r="AP114" s="824">
        <v>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423715</v>
      </c>
      <c r="BR114" s="817"/>
      <c r="BS114" s="817"/>
      <c r="BT114" s="817"/>
      <c r="BU114" s="817"/>
      <c r="BV114" s="817">
        <v>413708</v>
      </c>
      <c r="BW114" s="817"/>
      <c r="BX114" s="817"/>
      <c r="BY114" s="817"/>
      <c r="BZ114" s="817"/>
      <c r="CA114" s="817">
        <v>435774</v>
      </c>
      <c r="CB114" s="817"/>
      <c r="CC114" s="817"/>
      <c r="CD114" s="817"/>
      <c r="CE114" s="817"/>
      <c r="CF114" s="875">
        <v>18.100000000000001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1550</v>
      </c>
      <c r="AB115" s="919"/>
      <c r="AC115" s="919"/>
      <c r="AD115" s="919"/>
      <c r="AE115" s="920"/>
      <c r="AF115" s="921">
        <v>1535</v>
      </c>
      <c r="AG115" s="919"/>
      <c r="AH115" s="919"/>
      <c r="AI115" s="919"/>
      <c r="AJ115" s="920"/>
      <c r="AK115" s="921">
        <v>1520</v>
      </c>
      <c r="AL115" s="919"/>
      <c r="AM115" s="919"/>
      <c r="AN115" s="919"/>
      <c r="AO115" s="920"/>
      <c r="AP115" s="922">
        <v>0.1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9823</v>
      </c>
      <c r="BR115" s="817"/>
      <c r="BS115" s="817"/>
      <c r="BT115" s="817"/>
      <c r="BU115" s="817"/>
      <c r="BV115" s="817">
        <v>9042</v>
      </c>
      <c r="BW115" s="817"/>
      <c r="BX115" s="817"/>
      <c r="BY115" s="817"/>
      <c r="BZ115" s="817"/>
      <c r="CA115" s="817">
        <v>2340</v>
      </c>
      <c r="CB115" s="817"/>
      <c r="CC115" s="817"/>
      <c r="CD115" s="817"/>
      <c r="CE115" s="817"/>
      <c r="CF115" s="875">
        <v>0.1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490585</v>
      </c>
      <c r="AB117" s="903"/>
      <c r="AC117" s="903"/>
      <c r="AD117" s="903"/>
      <c r="AE117" s="904"/>
      <c r="AF117" s="905">
        <v>557072</v>
      </c>
      <c r="AG117" s="903"/>
      <c r="AH117" s="903"/>
      <c r="AI117" s="903"/>
      <c r="AJ117" s="904"/>
      <c r="AK117" s="905">
        <v>568609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6453353</v>
      </c>
      <c r="BR119" s="845"/>
      <c r="BS119" s="845"/>
      <c r="BT119" s="845"/>
      <c r="BU119" s="845"/>
      <c r="BV119" s="845">
        <v>6173207</v>
      </c>
      <c r="BW119" s="845"/>
      <c r="BX119" s="845"/>
      <c r="BY119" s="845"/>
      <c r="BZ119" s="845"/>
      <c r="CA119" s="845">
        <v>6038793</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12158</v>
      </c>
      <c r="DH119" s="764"/>
      <c r="DI119" s="764"/>
      <c r="DJ119" s="764"/>
      <c r="DK119" s="765"/>
      <c r="DL119" s="766">
        <v>10623</v>
      </c>
      <c r="DM119" s="764"/>
      <c r="DN119" s="764"/>
      <c r="DO119" s="764"/>
      <c r="DP119" s="765"/>
      <c r="DQ119" s="766">
        <v>9102</v>
      </c>
      <c r="DR119" s="764"/>
      <c r="DS119" s="764"/>
      <c r="DT119" s="764"/>
      <c r="DU119" s="765"/>
      <c r="DV119" s="848">
        <v>0.4</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2750174</v>
      </c>
      <c r="BR120" s="842"/>
      <c r="BS120" s="842"/>
      <c r="BT120" s="842"/>
      <c r="BU120" s="842"/>
      <c r="BV120" s="842">
        <v>3026086</v>
      </c>
      <c r="BW120" s="842"/>
      <c r="BX120" s="842"/>
      <c r="BY120" s="842"/>
      <c r="BZ120" s="842"/>
      <c r="CA120" s="842">
        <v>3037964</v>
      </c>
      <c r="CB120" s="842"/>
      <c r="CC120" s="842"/>
      <c r="CD120" s="842"/>
      <c r="CE120" s="842"/>
      <c r="CF120" s="866">
        <v>126.5</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1141410</v>
      </c>
      <c r="DH120" s="842"/>
      <c r="DI120" s="842"/>
      <c r="DJ120" s="842"/>
      <c r="DK120" s="842"/>
      <c r="DL120" s="842">
        <v>1096484</v>
      </c>
      <c r="DM120" s="842"/>
      <c r="DN120" s="842"/>
      <c r="DO120" s="842"/>
      <c r="DP120" s="842"/>
      <c r="DQ120" s="842">
        <v>1080808</v>
      </c>
      <c r="DR120" s="842"/>
      <c r="DS120" s="842"/>
      <c r="DT120" s="842"/>
      <c r="DU120" s="842"/>
      <c r="DV120" s="843">
        <v>45</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64808</v>
      </c>
      <c r="DH121" s="817"/>
      <c r="DI121" s="817"/>
      <c r="DJ121" s="817"/>
      <c r="DK121" s="817"/>
      <c r="DL121" s="817">
        <v>59879</v>
      </c>
      <c r="DM121" s="817"/>
      <c r="DN121" s="817"/>
      <c r="DO121" s="817"/>
      <c r="DP121" s="817"/>
      <c r="DQ121" s="817">
        <v>58173</v>
      </c>
      <c r="DR121" s="817"/>
      <c r="DS121" s="817"/>
      <c r="DT121" s="817"/>
      <c r="DU121" s="817"/>
      <c r="DV121" s="794">
        <v>2.4</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4643530</v>
      </c>
      <c r="BR122" s="845"/>
      <c r="BS122" s="845"/>
      <c r="BT122" s="845"/>
      <c r="BU122" s="845"/>
      <c r="BV122" s="845">
        <v>4389659</v>
      </c>
      <c r="BW122" s="845"/>
      <c r="BX122" s="845"/>
      <c r="BY122" s="845"/>
      <c r="BZ122" s="845"/>
      <c r="CA122" s="845">
        <v>4259450</v>
      </c>
      <c r="CB122" s="845"/>
      <c r="CC122" s="845"/>
      <c r="CD122" s="845"/>
      <c r="CE122" s="845"/>
      <c r="CF122" s="846">
        <v>177.3</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670</v>
      </c>
      <c r="DH122" s="817"/>
      <c r="DI122" s="817"/>
      <c r="DJ122" s="817"/>
      <c r="DK122" s="817"/>
      <c r="DL122" s="817">
        <v>1152</v>
      </c>
      <c r="DM122" s="817"/>
      <c r="DN122" s="817"/>
      <c r="DO122" s="817"/>
      <c r="DP122" s="817"/>
      <c r="DQ122" s="817">
        <v>12893</v>
      </c>
      <c r="DR122" s="817"/>
      <c r="DS122" s="817"/>
      <c r="DT122" s="817"/>
      <c r="DU122" s="817"/>
      <c r="DV122" s="794">
        <v>0.5</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7393704</v>
      </c>
      <c r="BR123" s="833"/>
      <c r="BS123" s="833"/>
      <c r="BT123" s="833"/>
      <c r="BU123" s="833"/>
      <c r="BV123" s="833">
        <v>7415745</v>
      </c>
      <c r="BW123" s="833"/>
      <c r="BX123" s="833"/>
      <c r="BY123" s="833"/>
      <c r="BZ123" s="833"/>
      <c r="CA123" s="833">
        <v>7297414</v>
      </c>
      <c r="CB123" s="833"/>
      <c r="CC123" s="833"/>
      <c r="CD123" s="833"/>
      <c r="CE123" s="833"/>
      <c r="CF123" s="748"/>
      <c r="CG123" s="749"/>
      <c r="CH123" s="749"/>
      <c r="CI123" s="749"/>
      <c r="CJ123" s="834"/>
      <c r="CK123" s="869"/>
      <c r="CL123" s="855"/>
      <c r="CM123" s="855"/>
      <c r="CN123" s="855"/>
      <c r="CO123" s="856"/>
      <c r="CP123" s="835" t="s">
        <v>451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1550</v>
      </c>
      <c r="AB126" s="780"/>
      <c r="AC126" s="780"/>
      <c r="AD126" s="780"/>
      <c r="AE126" s="781"/>
      <c r="AF126" s="782">
        <v>1535</v>
      </c>
      <c r="AG126" s="780"/>
      <c r="AH126" s="780"/>
      <c r="AI126" s="780"/>
      <c r="AJ126" s="781"/>
      <c r="AK126" s="782">
        <v>1520</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t="s">
        <v>122</v>
      </c>
      <c r="AB128" s="801"/>
      <c r="AC128" s="801"/>
      <c r="AD128" s="801"/>
      <c r="AE128" s="802"/>
      <c r="AF128" s="803" t="s">
        <v>122</v>
      </c>
      <c r="AG128" s="801"/>
      <c r="AH128" s="801"/>
      <c r="AI128" s="801"/>
      <c r="AJ128" s="802"/>
      <c r="AK128" s="803">
        <v>69</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9823</v>
      </c>
      <c r="DH128" s="791"/>
      <c r="DI128" s="791"/>
      <c r="DJ128" s="791"/>
      <c r="DK128" s="791"/>
      <c r="DL128" s="791">
        <v>9042</v>
      </c>
      <c r="DM128" s="791"/>
      <c r="DN128" s="791"/>
      <c r="DO128" s="791"/>
      <c r="DP128" s="791"/>
      <c r="DQ128" s="791">
        <v>2340</v>
      </c>
      <c r="DR128" s="791"/>
      <c r="DS128" s="791"/>
      <c r="DT128" s="791"/>
      <c r="DU128" s="791"/>
      <c r="DV128" s="792">
        <v>0.1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2704408</v>
      </c>
      <c r="AB129" s="780"/>
      <c r="AC129" s="780"/>
      <c r="AD129" s="780"/>
      <c r="AE129" s="781"/>
      <c r="AF129" s="782">
        <v>2686837</v>
      </c>
      <c r="AG129" s="780"/>
      <c r="AH129" s="780"/>
      <c r="AI129" s="780"/>
      <c r="AJ129" s="781"/>
      <c r="AK129" s="782">
        <v>2761062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314369</v>
      </c>
      <c r="AB130" s="780"/>
      <c r="AC130" s="780"/>
      <c r="AD130" s="780"/>
      <c r="AE130" s="781"/>
      <c r="AF130" s="782">
        <v>311856</v>
      </c>
      <c r="AG130" s="780"/>
      <c r="AH130" s="780"/>
      <c r="AI130" s="780"/>
      <c r="AJ130" s="781"/>
      <c r="AK130" s="782">
        <v>358599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2390039</v>
      </c>
      <c r="AB131" s="764"/>
      <c r="AC131" s="764"/>
      <c r="AD131" s="764"/>
      <c r="AE131" s="765"/>
      <c r="AF131" s="766">
        <v>2374981</v>
      </c>
      <c r="AG131" s="764"/>
      <c r="AH131" s="764"/>
      <c r="AI131" s="764"/>
      <c r="AJ131" s="765"/>
      <c r="AK131" s="766">
        <v>2402463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7.3729340819999996</v>
      </c>
      <c r="AB132" s="745"/>
      <c r="AC132" s="745"/>
      <c r="AD132" s="745"/>
      <c r="AE132" s="746"/>
      <c r="AF132" s="747">
        <v>10.324966809999999</v>
      </c>
      <c r="AG132" s="745"/>
      <c r="AH132" s="745"/>
      <c r="AI132" s="745"/>
      <c r="AJ132" s="746"/>
      <c r="AK132" s="747">
        <v>8.7385737050000003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6.7</v>
      </c>
      <c r="AB133" s="724"/>
      <c r="AC133" s="724"/>
      <c r="AD133" s="724"/>
      <c r="AE133" s="725"/>
      <c r="AF133" s="723">
        <v>8</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5Np4phS0iWWLyuQzPJJWyWFlJEx/bTMIW31mNe8EE1TA30aclWre7Q8Cm4yfCAFndBzAgsQCR1KkrqnLBqFxg==" saltValue="5zRpsYTVRVrdckm4LXXuZ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C75" sqref="BC7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xHZtXH5K5Af/sg7oCVyFjOlUuDlXAalvlABl5buWKec7VABxiE6ddNb05EXXaXR3bZnykySpOUN2bplxV4CxA==" saltValue="PCB2RMBPvEb2lJdQDW02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F73" zoomScale="130" zoomScaleNormal="130" zoomScaleSheetLayoutView="55" workbookViewId="0">
      <selection activeCell="BC75" sqref="BC75"/>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EbNLVQGyj/9yVzGG7SI1Pw+412s85DBkBw8DuujsXXQ78ukDVALm4nnatUj3PYzenQjHdot2M0JLWzOWo0VMA==" saltValue="l9pqdHAYh4Q005YfkNUT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election activeCell="U38" activeCellId="1" sqref="AY28:BM30 U38:BC38"/>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660359</v>
      </c>
      <c r="AP9" s="281">
        <v>89820</v>
      </c>
      <c r="AQ9" s="282">
        <v>171003</v>
      </c>
      <c r="AR9" s="283">
        <v>-47.5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139803</v>
      </c>
      <c r="AP10" s="284">
        <v>19016</v>
      </c>
      <c r="AQ10" s="285">
        <v>27322</v>
      </c>
      <c r="AR10" s="286">
        <v>-30.4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5560</v>
      </c>
      <c r="AR11" s="286" t="s">
        <v>488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49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36091</v>
      </c>
      <c r="AP13" s="284">
        <v>4909</v>
      </c>
      <c r="AQ13" s="285">
        <v>6397</v>
      </c>
      <c r="AR13" s="286">
        <v>-23.3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2761</v>
      </c>
      <c r="AP14" s="284">
        <v>376</v>
      </c>
      <c r="AQ14" s="285">
        <v>3603</v>
      </c>
      <c r="AR14" s="286">
        <v>-89.6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-37877</v>
      </c>
      <c r="AP15" s="284">
        <v>-5152</v>
      </c>
      <c r="AQ15" s="285">
        <v>-9266</v>
      </c>
      <c r="AR15" s="286">
        <v>-44.4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801137</v>
      </c>
      <c r="AP16" s="284">
        <v>108969</v>
      </c>
      <c r="AQ16" s="285">
        <v>204668</v>
      </c>
      <c r="AR16" s="286">
        <v>-46.8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11.15</v>
      </c>
      <c r="AP21" s="298">
        <v>17.07</v>
      </c>
      <c r="AQ21" s="299">
        <v>-5.92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94.4</v>
      </c>
      <c r="AP22" s="303">
        <v>95.6</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411696</v>
      </c>
      <c r="AP32" s="312">
        <v>55998</v>
      </c>
      <c r="AQ32" s="313">
        <v>121688</v>
      </c>
      <c r="AR32" s="314">
        <v>-54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v>42</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167</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130942</v>
      </c>
      <c r="AP35" s="312">
        <v>17810</v>
      </c>
      <c r="AQ35" s="313">
        <v>24481</v>
      </c>
      <c r="AR35" s="314">
        <v>-27.2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24451</v>
      </c>
      <c r="AP36" s="312">
        <v>3326</v>
      </c>
      <c r="AQ36" s="313">
        <v>4187</v>
      </c>
      <c r="AR36" s="314">
        <v>-20.6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1520</v>
      </c>
      <c r="AP37" s="312">
        <v>207</v>
      </c>
      <c r="AQ37" s="313">
        <v>813</v>
      </c>
      <c r="AR37" s="314">
        <v>-74.5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488</v>
      </c>
      <c r="AP38" s="315" t="s">
        <v>488</v>
      </c>
      <c r="AQ38" s="316">
        <v>19</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-69</v>
      </c>
      <c r="AP39" s="312">
        <v>-9</v>
      </c>
      <c r="AQ39" s="313">
        <v>-4925</v>
      </c>
      <c r="AR39" s="314">
        <v>-99.8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-358599</v>
      </c>
      <c r="AP40" s="312">
        <v>-48776</v>
      </c>
      <c r="AQ40" s="313">
        <v>-96916</v>
      </c>
      <c r="AR40" s="314">
        <v>-49.7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209941</v>
      </c>
      <c r="AP41" s="312">
        <v>28556</v>
      </c>
      <c r="AQ41" s="313">
        <v>49555</v>
      </c>
      <c r="AR41" s="314">
        <v>-42.4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1050268</v>
      </c>
      <c r="AN51" s="334">
        <v>134875</v>
      </c>
      <c r="AO51" s="335">
        <v>72.8</v>
      </c>
      <c r="AP51" s="336">
        <v>190274</v>
      </c>
      <c r="AQ51" s="337">
        <v>13.6</v>
      </c>
      <c r="AR51" s="338">
        <v>59.2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1000815</v>
      </c>
      <c r="AN52" s="342">
        <v>128524</v>
      </c>
      <c r="AO52" s="343">
        <v>77.3</v>
      </c>
      <c r="AP52" s="344">
        <v>88584</v>
      </c>
      <c r="AQ52" s="345">
        <v>7.3</v>
      </c>
      <c r="AR52" s="346">
        <v>70</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1345626</v>
      </c>
      <c r="AN53" s="334">
        <v>174779</v>
      </c>
      <c r="AO53" s="335">
        <v>29.6</v>
      </c>
      <c r="AP53" s="336">
        <v>200194</v>
      </c>
      <c r="AQ53" s="337">
        <v>5.2</v>
      </c>
      <c r="AR53" s="338">
        <v>24.4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1298962</v>
      </c>
      <c r="AN54" s="342">
        <v>168718</v>
      </c>
      <c r="AO54" s="343">
        <v>31.3</v>
      </c>
      <c r="AP54" s="344">
        <v>106422</v>
      </c>
      <c r="AQ54" s="345">
        <v>20.100000000000001</v>
      </c>
      <c r="AR54" s="346">
        <v>11.2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663145</v>
      </c>
      <c r="AN55" s="334">
        <v>87509</v>
      </c>
      <c r="AO55" s="335">
        <v>-49.9</v>
      </c>
      <c r="AP55" s="336">
        <v>196914</v>
      </c>
      <c r="AQ55" s="337">
        <v>-1.6</v>
      </c>
      <c r="AR55" s="338">
        <v>-48.3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545747</v>
      </c>
      <c r="AN56" s="342">
        <v>72017</v>
      </c>
      <c r="AO56" s="343">
        <v>-57.3</v>
      </c>
      <c r="AP56" s="344">
        <v>98966</v>
      </c>
      <c r="AQ56" s="345">
        <v>-7</v>
      </c>
      <c r="AR56" s="346">
        <v>-50.3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209658</v>
      </c>
      <c r="AN57" s="334">
        <v>28260</v>
      </c>
      <c r="AO57" s="335">
        <v>-67.7</v>
      </c>
      <c r="AP57" s="336">
        <v>204757</v>
      </c>
      <c r="AQ57" s="337">
        <v>4</v>
      </c>
      <c r="AR57" s="338">
        <v>-71.7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142435</v>
      </c>
      <c r="AN58" s="342">
        <v>19199</v>
      </c>
      <c r="AO58" s="343">
        <v>-73.3</v>
      </c>
      <c r="AP58" s="344">
        <v>106071</v>
      </c>
      <c r="AQ58" s="345">
        <v>7.2</v>
      </c>
      <c r="AR58" s="346">
        <v>-80.5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327462</v>
      </c>
      <c r="AN59" s="334">
        <v>44541</v>
      </c>
      <c r="AO59" s="335">
        <v>57.6</v>
      </c>
      <c r="AP59" s="336">
        <v>194971</v>
      </c>
      <c r="AQ59" s="337">
        <v>-4.8</v>
      </c>
      <c r="AR59" s="338">
        <v>62.4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225323</v>
      </c>
      <c r="AN60" s="342">
        <v>30648</v>
      </c>
      <c r="AO60" s="343">
        <v>59.6</v>
      </c>
      <c r="AP60" s="344">
        <v>105966</v>
      </c>
      <c r="AQ60" s="345">
        <v>-0.1</v>
      </c>
      <c r="AR60" s="346">
        <v>59.7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719232</v>
      </c>
      <c r="AN61" s="349">
        <v>93993</v>
      </c>
      <c r="AO61" s="350">
        <v>8.5</v>
      </c>
      <c r="AP61" s="351">
        <v>197422</v>
      </c>
      <c r="AQ61" s="352">
        <v>3.3</v>
      </c>
      <c r="AR61" s="338">
        <v>5.2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642656</v>
      </c>
      <c r="AN62" s="342">
        <v>83821</v>
      </c>
      <c r="AO62" s="343">
        <v>7.5</v>
      </c>
      <c r="AP62" s="344">
        <v>101202</v>
      </c>
      <c r="AQ62" s="345">
        <v>5.5</v>
      </c>
      <c r="AR62" s="346">
        <v>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ly+Jjh9D/KnzFwXBCnpqHNg4mMQVDImQuGkgI5dHABkYNux4vzKwOI5C0lqOayXZ4Yy14xmi1Yu7Cv07AeKwUg==" saltValue="MrG9yNOyudWsZwkdP13+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election activeCell="U38" activeCellId="1" sqref="AY28:BM30 U38:BC3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I3whFrX+Itl+bGFGcsz4nAlXJ4tm3xM08uSIMUbzXvDNu7AqVhXtagC9hR5cRqdDR2864QgeKXMRsB9+4oPmXA==" saltValue="AhslZPksHUjgsSKkbspx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topLeftCell="A57" zoomScale="60" zoomScaleNormal="80" workbookViewId="0">
      <selection activeCell="U38" activeCellId="1" sqref="AY28:BM30 U38:BC38"/>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plRhE2fl0bxjiCf/3Sj6MPDYCrI+9aE9cZHvS1PwU9Hot6p84O1DnfY9vUNTizXkntCDDintTKZbjK1sOWjg+Q==" saltValue="iKr7BHzxTTOcVyb9DgTA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90" zoomScaleNormal="90" zoomScaleSheetLayoutView="100" workbookViewId="0">
      <selection activeCell="U38" activeCellId="1" sqref="AY28:BM30 U38:BC3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89.5</v>
      </c>
      <c r="G47" s="12">
        <v>88.36</v>
      </c>
      <c r="H47" s="12">
        <v>100.58</v>
      </c>
      <c r="I47" s="12">
        <v>107.78</v>
      </c>
      <c r="J47" s="13">
        <v>97.67</v>
      </c>
    </row>
    <row r="48" spans="2:10" ht="57.75" customHeight="1" x14ac:dyDescent="0.2">
      <c r="B48" s="14"/>
      <c r="C48" s="1141" t="s">
        <v>4</v>
      </c>
      <c r="D48" s="1141"/>
      <c r="E48" s="1142"/>
      <c r="F48" s="15">
        <v>12.52</v>
      </c>
      <c r="G48" s="16">
        <v>20.45</v>
      </c>
      <c r="H48" s="16">
        <v>20.5</v>
      </c>
      <c r="I48" s="16">
        <v>15.4</v>
      </c>
      <c r="J48" s="17">
        <v>18.61</v>
      </c>
    </row>
    <row r="49" spans="2:10" ht="57.75" customHeight="1" thickBot="1" x14ac:dyDescent="0.25">
      <c r="B49" s="18"/>
      <c r="C49" s="1143" t="s">
        <v>5</v>
      </c>
      <c r="D49" s="1143"/>
      <c r="E49" s="1144"/>
      <c r="F49" s="19" t="s">
        <v>532</v>
      </c>
      <c r="G49" s="20">
        <v>0.65</v>
      </c>
      <c r="H49" s="20">
        <v>1.64</v>
      </c>
      <c r="I49" s="20" t="s">
        <v>533</v>
      </c>
      <c r="J49" s="21" t="s">
        <v>534</v>
      </c>
    </row>
    <row r="50" spans="2:10" ht="13.2" x14ac:dyDescent="0.2"/>
  </sheetData>
  <sheetProtection algorithmName="SHA-512" hashValue="jtQtAfIPn+2mCrbDkvj0Da9P8cky0Jigg1+6k7w7d3nZzkpYZKywjsZ0+eLUpD1Bw0XTPEzURi0k/DtVXV0iyQ==" saltValue="toBdcKp3bnccodw0EsY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80" zoomScaleNormal="80" zoomScaleSheetLayoutView="100" workbookViewId="0">
      <selection activeCell="U38" activeCellId="1" sqref="AY28:BM30 U38:BC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12.52</v>
      </c>
      <c r="G34" s="33">
        <v>20.440000000000001</v>
      </c>
      <c r="H34" s="33">
        <v>20.49</v>
      </c>
      <c r="I34" s="33">
        <v>15.39</v>
      </c>
      <c r="J34" s="34">
        <v>18.61</v>
      </c>
      <c r="K34" s="22"/>
      <c r="L34" s="22"/>
      <c r="M34" s="22"/>
      <c r="N34" s="22"/>
      <c r="O34" s="22"/>
      <c r="P34" s="22"/>
    </row>
    <row r="35" spans="1:16" ht="39" customHeight="1" x14ac:dyDescent="0.2">
      <c r="A35" s="22"/>
      <c r="B35" s="35"/>
      <c r="C35" s="1145" t="s">
        <v>536</v>
      </c>
      <c r="D35" s="1146"/>
      <c r="E35" s="1147"/>
      <c r="F35" s="36">
        <v>11.34</v>
      </c>
      <c r="G35" s="37">
        <v>10.94</v>
      </c>
      <c r="H35" s="37">
        <v>10.94</v>
      </c>
      <c r="I35" s="37">
        <v>8.4600000000000009</v>
      </c>
      <c r="J35" s="38">
        <v>9.15</v>
      </c>
      <c r="K35" s="22"/>
      <c r="L35" s="22"/>
      <c r="M35" s="22"/>
      <c r="N35" s="22"/>
      <c r="O35" s="22"/>
      <c r="P35" s="22"/>
    </row>
    <row r="36" spans="1:16" ht="39" customHeight="1" x14ac:dyDescent="0.2">
      <c r="A36" s="22"/>
      <c r="B36" s="35"/>
      <c r="C36" s="1145" t="s">
        <v>537</v>
      </c>
      <c r="D36" s="1146"/>
      <c r="E36" s="1147"/>
      <c r="F36" s="36">
        <v>7.75</v>
      </c>
      <c r="G36" s="37">
        <v>7.24</v>
      </c>
      <c r="H36" s="37">
        <v>6.47</v>
      </c>
      <c r="I36" s="37">
        <v>5.94</v>
      </c>
      <c r="J36" s="38">
        <v>5.47</v>
      </c>
      <c r="K36" s="22"/>
      <c r="L36" s="22"/>
      <c r="M36" s="22"/>
      <c r="N36" s="22"/>
      <c r="O36" s="22"/>
      <c r="P36" s="22"/>
    </row>
    <row r="37" spans="1:16" ht="39" customHeight="1" x14ac:dyDescent="0.2">
      <c r="A37" s="22"/>
      <c r="B37" s="35"/>
      <c r="C37" s="1145" t="s">
        <v>538</v>
      </c>
      <c r="D37" s="1146"/>
      <c r="E37" s="1147"/>
      <c r="F37" s="36">
        <v>2.93</v>
      </c>
      <c r="G37" s="37">
        <v>3.12</v>
      </c>
      <c r="H37" s="37">
        <v>3.63</v>
      </c>
      <c r="I37" s="37">
        <v>3.97</v>
      </c>
      <c r="J37" s="38">
        <v>4.54</v>
      </c>
      <c r="K37" s="22"/>
      <c r="L37" s="22"/>
      <c r="M37" s="22"/>
      <c r="N37" s="22"/>
      <c r="O37" s="22"/>
      <c r="P37" s="22"/>
    </row>
    <row r="38" spans="1:16" ht="39" customHeight="1" x14ac:dyDescent="0.2">
      <c r="A38" s="22"/>
      <c r="B38" s="35"/>
      <c r="C38" s="1145" t="s">
        <v>539</v>
      </c>
      <c r="D38" s="1146"/>
      <c r="E38" s="1147"/>
      <c r="F38" s="36">
        <v>1.73</v>
      </c>
      <c r="G38" s="37">
        <v>1.67</v>
      </c>
      <c r="H38" s="37">
        <v>1.59</v>
      </c>
      <c r="I38" s="37">
        <v>1.51</v>
      </c>
      <c r="J38" s="38">
        <v>1.45</v>
      </c>
      <c r="K38" s="22"/>
      <c r="L38" s="22"/>
      <c r="M38" s="22"/>
      <c r="N38" s="22"/>
      <c r="O38" s="22"/>
      <c r="P38" s="22"/>
    </row>
    <row r="39" spans="1:16" ht="39" customHeight="1" x14ac:dyDescent="0.2">
      <c r="A39" s="22"/>
      <c r="B39" s="35"/>
      <c r="C39" s="1145" t="s">
        <v>540</v>
      </c>
      <c r="D39" s="1146"/>
      <c r="E39" s="1147"/>
      <c r="F39" s="36">
        <v>1.06</v>
      </c>
      <c r="G39" s="37">
        <v>1.36</v>
      </c>
      <c r="H39" s="37">
        <v>1.28</v>
      </c>
      <c r="I39" s="37">
        <v>0.79</v>
      </c>
      <c r="J39" s="38">
        <v>0.56000000000000005</v>
      </c>
      <c r="K39" s="22"/>
      <c r="L39" s="22"/>
      <c r="M39" s="22"/>
      <c r="N39" s="22"/>
      <c r="O39" s="22"/>
      <c r="P39" s="22"/>
    </row>
    <row r="40" spans="1:16" ht="39" customHeight="1" x14ac:dyDescent="0.2">
      <c r="A40" s="22"/>
      <c r="B40" s="35"/>
      <c r="C40" s="1145" t="s">
        <v>541</v>
      </c>
      <c r="D40" s="1146"/>
      <c r="E40" s="1147"/>
      <c r="F40" s="36">
        <v>0.06</v>
      </c>
      <c r="G40" s="37">
        <v>0.09</v>
      </c>
      <c r="H40" s="37">
        <v>0.1</v>
      </c>
      <c r="I40" s="37">
        <v>0.12</v>
      </c>
      <c r="J40" s="38">
        <v>0.12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w4iT1vxplBsBuwWUR9/d/j85/Z3gJXxq+QQjaO9cRb/ydacTfB8M+wFNjQBTrz8DStYv9Ynhfgb/Uo6eOpwwA==" saltValue="eTGvGMJT5tcBm40J8y5c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9" zoomScale="70" zoomScaleNormal="70" zoomScaleSheetLayoutView="55" workbookViewId="0">
      <selection activeCell="U38" activeCellId="1" sqref="AY28:BM30 U38:BC3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302</v>
      </c>
      <c r="L45" s="60">
        <v>311</v>
      </c>
      <c r="M45" s="60">
        <v>349</v>
      </c>
      <c r="N45" s="60">
        <v>415</v>
      </c>
      <c r="O45" s="61">
        <v>412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122</v>
      </c>
      <c r="L48" s="64">
        <v>120</v>
      </c>
      <c r="M48" s="64">
        <v>119</v>
      </c>
      <c r="N48" s="64">
        <v>119</v>
      </c>
      <c r="O48" s="65">
        <v>131</v>
      </c>
      <c r="P48" s="48"/>
      <c r="Q48" s="48"/>
      <c r="R48" s="48"/>
      <c r="S48" s="48"/>
      <c r="T48" s="48"/>
      <c r="U48" s="48"/>
    </row>
    <row r="49" spans="1:21" ht="30.75" customHeight="1" x14ac:dyDescent="0.2">
      <c r="A49" s="48"/>
      <c r="B49" s="1178"/>
      <c r="C49" s="1179"/>
      <c r="D49" s="62"/>
      <c r="E49" s="1155" t="s">
        <v>14</v>
      </c>
      <c r="F49" s="1155"/>
      <c r="G49" s="1155"/>
      <c r="H49" s="1155"/>
      <c r="I49" s="1155"/>
      <c r="J49" s="1156"/>
      <c r="K49" s="63">
        <v>12</v>
      </c>
      <c r="L49" s="64">
        <v>17</v>
      </c>
      <c r="M49" s="64">
        <v>22</v>
      </c>
      <c r="N49" s="64">
        <v>22</v>
      </c>
      <c r="O49" s="65">
        <v>24</v>
      </c>
      <c r="P49" s="48"/>
      <c r="Q49" s="48"/>
      <c r="R49" s="48"/>
      <c r="S49" s="48"/>
      <c r="T49" s="48"/>
      <c r="U49" s="48"/>
    </row>
    <row r="50" spans="1:21" ht="30.75" customHeight="1" x14ac:dyDescent="0.2">
      <c r="A50" s="48"/>
      <c r="B50" s="1178"/>
      <c r="C50" s="1179"/>
      <c r="D50" s="62"/>
      <c r="E50" s="1155" t="s">
        <v>15</v>
      </c>
      <c r="F50" s="1155"/>
      <c r="G50" s="1155"/>
      <c r="H50" s="1155"/>
      <c r="I50" s="1155"/>
      <c r="J50" s="1156"/>
      <c r="K50" s="63">
        <v>15</v>
      </c>
      <c r="L50" s="64">
        <v>5</v>
      </c>
      <c r="M50" s="64">
        <v>2</v>
      </c>
      <c r="N50" s="64">
        <v>2</v>
      </c>
      <c r="O50" s="65">
        <v>2</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317</v>
      </c>
      <c r="L52" s="64">
        <v>313</v>
      </c>
      <c r="M52" s="64">
        <v>315</v>
      </c>
      <c r="N52" s="64">
        <v>312</v>
      </c>
      <c r="O52" s="65">
        <v>359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134</v>
      </c>
      <c r="L53" s="69">
        <v>140</v>
      </c>
      <c r="M53" s="69">
        <v>177</v>
      </c>
      <c r="N53" s="69">
        <v>246</v>
      </c>
      <c r="O53" s="70">
        <v>210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ijF64Ol12hI6rSZh5qV0ixMRmMWPXiZnlOQG6ZiA/tXDu1FNjYRPTJNPLmK0sN3Lulxzu/nFrC1RmsE6HzbcA==" saltValue="s3PFuu7iQm7zs8Y14TUA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election activeCell="U38" activeCellId="1" sqref="AY28:BM30 U38:BC38"/>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3584</v>
      </c>
      <c r="J41" s="356">
        <v>4560</v>
      </c>
      <c r="K41" s="356">
        <v>4679</v>
      </c>
      <c r="L41" s="356">
        <v>4482</v>
      </c>
      <c r="M41" s="357">
        <v>4358</v>
      </c>
    </row>
    <row r="42" spans="2:13" ht="27.75" customHeight="1" x14ac:dyDescent="0.2">
      <c r="B42" s="1186"/>
      <c r="C42" s="1187"/>
      <c r="D42" s="106"/>
      <c r="E42" s="1190" t="s">
        <v>32</v>
      </c>
      <c r="F42" s="1190"/>
      <c r="G42" s="1190"/>
      <c r="H42" s="1191"/>
      <c r="I42" s="358">
        <v>19</v>
      </c>
      <c r="J42" s="359">
        <v>16</v>
      </c>
      <c r="K42" s="359">
        <v>12</v>
      </c>
      <c r="L42" s="359">
        <v>11</v>
      </c>
      <c r="M42" s="360">
        <v>9</v>
      </c>
    </row>
    <row r="43" spans="2:13" ht="27.75" customHeight="1" x14ac:dyDescent="0.2">
      <c r="B43" s="1186"/>
      <c r="C43" s="1187"/>
      <c r="D43" s="106"/>
      <c r="E43" s="1190" t="s">
        <v>33</v>
      </c>
      <c r="F43" s="1190"/>
      <c r="G43" s="1190"/>
      <c r="H43" s="1191"/>
      <c r="I43" s="358">
        <v>1379</v>
      </c>
      <c r="J43" s="359">
        <v>1256</v>
      </c>
      <c r="K43" s="359">
        <v>1207</v>
      </c>
      <c r="L43" s="359">
        <v>1158</v>
      </c>
      <c r="M43" s="360">
        <v>1152</v>
      </c>
    </row>
    <row r="44" spans="2:13" ht="27.75" customHeight="1" x14ac:dyDescent="0.2">
      <c r="B44" s="1186"/>
      <c r="C44" s="1187"/>
      <c r="D44" s="106"/>
      <c r="E44" s="1190" t="s">
        <v>34</v>
      </c>
      <c r="F44" s="1190"/>
      <c r="G44" s="1190"/>
      <c r="H44" s="1191"/>
      <c r="I44" s="358">
        <v>143</v>
      </c>
      <c r="J44" s="359">
        <v>133</v>
      </c>
      <c r="K44" s="359">
        <v>121</v>
      </c>
      <c r="L44" s="359">
        <v>101</v>
      </c>
      <c r="M44" s="360">
        <v>81</v>
      </c>
    </row>
    <row r="45" spans="2:13" ht="27.75" customHeight="1" x14ac:dyDescent="0.2">
      <c r="B45" s="1186"/>
      <c r="C45" s="1187"/>
      <c r="D45" s="106"/>
      <c r="E45" s="1190" t="s">
        <v>35</v>
      </c>
      <c r="F45" s="1190"/>
      <c r="G45" s="1190"/>
      <c r="H45" s="1191"/>
      <c r="I45" s="358">
        <v>411</v>
      </c>
      <c r="J45" s="359">
        <v>420</v>
      </c>
      <c r="K45" s="359">
        <v>424</v>
      </c>
      <c r="L45" s="359">
        <v>414</v>
      </c>
      <c r="M45" s="360">
        <v>436</v>
      </c>
    </row>
    <row r="46" spans="2:13" ht="27.75" customHeight="1" x14ac:dyDescent="0.2">
      <c r="B46" s="1186"/>
      <c r="C46" s="1187"/>
      <c r="D46" s="107"/>
      <c r="E46" s="1190" t="s">
        <v>36</v>
      </c>
      <c r="F46" s="1190"/>
      <c r="G46" s="1190"/>
      <c r="H46" s="1191"/>
      <c r="I46" s="358">
        <v>4</v>
      </c>
      <c r="J46" s="359">
        <v>11</v>
      </c>
      <c r="K46" s="359">
        <v>10</v>
      </c>
      <c r="L46" s="359">
        <v>9</v>
      </c>
      <c r="M46" s="360">
        <v>2</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2151</v>
      </c>
      <c r="J50" s="359">
        <v>2217</v>
      </c>
      <c r="K50" s="359">
        <v>2750</v>
      </c>
      <c r="L50" s="359">
        <v>3026</v>
      </c>
      <c r="M50" s="360">
        <v>3038</v>
      </c>
    </row>
    <row r="51" spans="2:13" ht="27.75" customHeight="1" x14ac:dyDescent="0.2">
      <c r="B51" s="1186"/>
      <c r="C51" s="1187"/>
      <c r="D51" s="106"/>
      <c r="E51" s="1190" t="s">
        <v>42</v>
      </c>
      <c r="F51" s="1190"/>
      <c r="G51" s="1190"/>
      <c r="H51" s="1191"/>
      <c r="I51" s="358" t="s">
        <v>488</v>
      </c>
      <c r="J51" s="359" t="s">
        <v>488</v>
      </c>
      <c r="K51" s="359" t="s">
        <v>488</v>
      </c>
      <c r="L51" s="359" t="s">
        <v>488</v>
      </c>
      <c r="M51" s="360" t="s">
        <v>488</v>
      </c>
    </row>
    <row r="52" spans="2:13" ht="27.75" customHeight="1" x14ac:dyDescent="0.2">
      <c r="B52" s="1188"/>
      <c r="C52" s="1189"/>
      <c r="D52" s="106"/>
      <c r="E52" s="1190" t="s">
        <v>43</v>
      </c>
      <c r="F52" s="1190"/>
      <c r="G52" s="1190"/>
      <c r="H52" s="1191"/>
      <c r="I52" s="358">
        <v>4049</v>
      </c>
      <c r="J52" s="359">
        <v>4641</v>
      </c>
      <c r="K52" s="359">
        <v>4644</v>
      </c>
      <c r="L52" s="359">
        <v>4390</v>
      </c>
      <c r="M52" s="360">
        <v>4259</v>
      </c>
    </row>
    <row r="53" spans="2:13" ht="27.75" customHeight="1" thickBot="1" x14ac:dyDescent="0.25">
      <c r="B53" s="1192" t="s">
        <v>19</v>
      </c>
      <c r="C53" s="1193"/>
      <c r="D53" s="110"/>
      <c r="E53" s="1194" t="s">
        <v>44</v>
      </c>
      <c r="F53" s="1194"/>
      <c r="G53" s="1194"/>
      <c r="H53" s="1195"/>
      <c r="I53" s="361">
        <v>-660</v>
      </c>
      <c r="J53" s="362">
        <v>-463</v>
      </c>
      <c r="K53" s="362">
        <v>-940</v>
      </c>
      <c r="L53" s="362">
        <v>-1243</v>
      </c>
      <c r="M53" s="363">
        <v>-1259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4cG4RAKfm+jItNpP8N7rtMRFEEEan+z2YOo88aPIAVdxGX4EAoJ7IcvYtdQVu1WRg3oK2tm78LpGUTMZuQe9g==" saltValue="Pf7shz1DNgR9y5j0au2K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51" zoomScale="90" zoomScaleNormal="90" zoomScaleSheetLayoutView="100" workbookViewId="0">
      <selection activeCell="M6" sqref="M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2720</v>
      </c>
      <c r="G55" s="122">
        <v>2896</v>
      </c>
      <c r="H55" s="123">
        <v>2697</v>
      </c>
    </row>
    <row r="56" spans="2:8" ht="52.5" customHeight="1" x14ac:dyDescent="0.2">
      <c r="B56" s="124"/>
      <c r="C56" s="1213" t="s">
        <v>47</v>
      </c>
      <c r="D56" s="1213"/>
      <c r="E56" s="1214"/>
      <c r="F56" s="125">
        <v>30</v>
      </c>
      <c r="G56" s="125">
        <v>130</v>
      </c>
      <c r="H56" s="126">
        <v>341</v>
      </c>
    </row>
    <row r="57" spans="2:8" ht="53.25" customHeight="1" x14ac:dyDescent="0.2">
      <c r="B57" s="124"/>
      <c r="C57" s="1215" t="s">
        <v>48</v>
      </c>
      <c r="D57" s="1215"/>
      <c r="E57" s="1216"/>
      <c r="F57" s="127">
        <v>49</v>
      </c>
      <c r="G57" s="127">
        <v>259</v>
      </c>
      <c r="H57" s="128">
        <v>559</v>
      </c>
    </row>
    <row r="58" spans="2:8" ht="45.75" customHeight="1" x14ac:dyDescent="0.2">
      <c r="B58" s="129"/>
      <c r="C58" s="1203" t="s">
        <v>558</v>
      </c>
      <c r="D58" s="1204"/>
      <c r="E58" s="1205"/>
      <c r="F58" s="130">
        <v>18</v>
      </c>
      <c r="G58" s="130">
        <v>118</v>
      </c>
      <c r="H58" s="131">
        <v>268</v>
      </c>
    </row>
    <row r="59" spans="2:8" ht="45.75" customHeight="1" x14ac:dyDescent="0.2">
      <c r="B59" s="129"/>
      <c r="C59" s="1203" t="s">
        <v>559</v>
      </c>
      <c r="D59" s="1204"/>
      <c r="E59" s="1205"/>
      <c r="F59" s="130" t="s">
        <v>564</v>
      </c>
      <c r="G59" s="130">
        <v>100</v>
      </c>
      <c r="H59" s="131">
        <v>250</v>
      </c>
    </row>
    <row r="60" spans="2:8" ht="45.75" customHeight="1" x14ac:dyDescent="0.2">
      <c r="B60" s="129"/>
      <c r="C60" s="1203" t="s">
        <v>560</v>
      </c>
      <c r="D60" s="1204"/>
      <c r="E60" s="1205"/>
      <c r="F60" s="130">
        <v>20</v>
      </c>
      <c r="G60" s="130">
        <v>20</v>
      </c>
      <c r="H60" s="131">
        <v>20</v>
      </c>
    </row>
    <row r="61" spans="2:8" ht="45.75" customHeight="1" x14ac:dyDescent="0.2">
      <c r="B61" s="129"/>
      <c r="C61" s="1203" t="s">
        <v>561</v>
      </c>
      <c r="D61" s="1204"/>
      <c r="E61" s="1205"/>
      <c r="F61" s="130">
        <v>10</v>
      </c>
      <c r="G61" s="130">
        <v>20</v>
      </c>
      <c r="H61" s="131">
        <v>20</v>
      </c>
    </row>
    <row r="62" spans="2:8" ht="45.75" customHeight="1" thickBot="1" x14ac:dyDescent="0.25">
      <c r="B62" s="132"/>
      <c r="C62" s="1206" t="s">
        <v>562</v>
      </c>
      <c r="D62" s="1207"/>
      <c r="E62" s="1208"/>
      <c r="F62" s="133">
        <v>1</v>
      </c>
      <c r="G62" s="133">
        <v>1</v>
      </c>
      <c r="H62" s="134">
        <v>1</v>
      </c>
    </row>
    <row r="63" spans="2:8" ht="52.5" customHeight="1" thickBot="1" x14ac:dyDescent="0.25">
      <c r="B63" s="135"/>
      <c r="C63" s="1209" t="s">
        <v>49</v>
      </c>
      <c r="D63" s="1209"/>
      <c r="E63" s="1210"/>
      <c r="F63" s="136">
        <v>2799</v>
      </c>
      <c r="G63" s="136">
        <v>3285</v>
      </c>
      <c r="H63" s="137">
        <v>3597</v>
      </c>
    </row>
    <row r="64" spans="2:8" ht="13.2" x14ac:dyDescent="0.2"/>
  </sheetData>
  <sheetProtection algorithmName="SHA-512" hashValue="iaE+SeLPA+4Z+JU+3fcDtl+K5wqC+she2qZL9+8R3HjAr7YioOBGsJd2bUZ5Faj8PSimYpTTzUb3sOdnjcdkoA==" saltValue="xkyLJdyAszFslfb+jxAD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134875</v>
      </c>
      <c r="E3" s="156"/>
      <c r="F3" s="157">
        <v>190274</v>
      </c>
      <c r="G3" s="158"/>
      <c r="H3" s="159"/>
    </row>
    <row r="4" spans="1:8" x14ac:dyDescent="0.2">
      <c r="A4" s="160"/>
      <c r="B4" s="161"/>
      <c r="C4" s="162"/>
      <c r="D4" s="163">
        <v>128524</v>
      </c>
      <c r="E4" s="164"/>
      <c r="F4" s="165">
        <v>88584</v>
      </c>
      <c r="G4" s="166"/>
      <c r="H4" s="167"/>
    </row>
    <row r="5" spans="1:8" x14ac:dyDescent="0.2">
      <c r="A5" s="148" t="s">
        <v>521</v>
      </c>
      <c r="B5" s="153"/>
      <c r="C5" s="154"/>
      <c r="D5" s="155">
        <v>174779</v>
      </c>
      <c r="E5" s="156"/>
      <c r="F5" s="157">
        <v>200194</v>
      </c>
      <c r="G5" s="158"/>
      <c r="H5" s="159"/>
    </row>
    <row r="6" spans="1:8" x14ac:dyDescent="0.2">
      <c r="A6" s="160"/>
      <c r="B6" s="161"/>
      <c r="C6" s="162"/>
      <c r="D6" s="163">
        <v>168718</v>
      </c>
      <c r="E6" s="164"/>
      <c r="F6" s="165">
        <v>106422</v>
      </c>
      <c r="G6" s="166"/>
      <c r="H6" s="167"/>
    </row>
    <row r="7" spans="1:8" x14ac:dyDescent="0.2">
      <c r="A7" s="148" t="s">
        <v>522</v>
      </c>
      <c r="B7" s="153"/>
      <c r="C7" s="154"/>
      <c r="D7" s="155">
        <v>87509</v>
      </c>
      <c r="E7" s="156"/>
      <c r="F7" s="157">
        <v>196914</v>
      </c>
      <c r="G7" s="158"/>
      <c r="H7" s="159"/>
    </row>
    <row r="8" spans="1:8" x14ac:dyDescent="0.2">
      <c r="A8" s="160"/>
      <c r="B8" s="161"/>
      <c r="C8" s="162"/>
      <c r="D8" s="163">
        <v>72017</v>
      </c>
      <c r="E8" s="164"/>
      <c r="F8" s="165">
        <v>98966</v>
      </c>
      <c r="G8" s="166"/>
      <c r="H8" s="167"/>
    </row>
    <row r="9" spans="1:8" x14ac:dyDescent="0.2">
      <c r="A9" s="148" t="s">
        <v>523</v>
      </c>
      <c r="B9" s="153"/>
      <c r="C9" s="154"/>
      <c r="D9" s="155">
        <v>28260</v>
      </c>
      <c r="E9" s="156"/>
      <c r="F9" s="157">
        <v>204757</v>
      </c>
      <c r="G9" s="158"/>
      <c r="H9" s="159"/>
    </row>
    <row r="10" spans="1:8" x14ac:dyDescent="0.2">
      <c r="A10" s="160"/>
      <c r="B10" s="161"/>
      <c r="C10" s="162"/>
      <c r="D10" s="163">
        <v>19199</v>
      </c>
      <c r="E10" s="164"/>
      <c r="F10" s="165">
        <v>106071</v>
      </c>
      <c r="G10" s="166"/>
      <c r="H10" s="167"/>
    </row>
    <row r="11" spans="1:8" x14ac:dyDescent="0.2">
      <c r="A11" s="148" t="s">
        <v>524</v>
      </c>
      <c r="B11" s="153"/>
      <c r="C11" s="154"/>
      <c r="D11" s="155">
        <v>44541</v>
      </c>
      <c r="E11" s="156"/>
      <c r="F11" s="157">
        <v>194971</v>
      </c>
      <c r="G11" s="158"/>
      <c r="H11" s="159"/>
    </row>
    <row r="12" spans="1:8" x14ac:dyDescent="0.2">
      <c r="A12" s="160"/>
      <c r="B12" s="161"/>
      <c r="C12" s="168"/>
      <c r="D12" s="163">
        <v>30648</v>
      </c>
      <c r="E12" s="164"/>
      <c r="F12" s="165">
        <v>105966</v>
      </c>
      <c r="G12" s="166"/>
      <c r="H12" s="167"/>
    </row>
    <row r="13" spans="1:8" x14ac:dyDescent="0.2">
      <c r="A13" s="148"/>
      <c r="B13" s="153"/>
      <c r="C13" s="169"/>
      <c r="D13" s="170">
        <v>93993</v>
      </c>
      <c r="E13" s="171"/>
      <c r="F13" s="172">
        <v>197422</v>
      </c>
      <c r="G13" s="173"/>
      <c r="H13" s="159"/>
    </row>
    <row r="14" spans="1:8" x14ac:dyDescent="0.2">
      <c r="A14" s="160"/>
      <c r="B14" s="161"/>
      <c r="C14" s="162"/>
      <c r="D14" s="163">
        <v>83821</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12.52</v>
      </c>
      <c r="C19" s="174">
        <f>ROUND(VALUE(SUBSTITUTE(実質収支比率等に係る経年分析!G$48,"▲","-")),2)</f>
        <v>20.45</v>
      </c>
      <c r="D19" s="174">
        <f>ROUND(VALUE(SUBSTITUTE(実質収支比率等に係る経年分析!H$48,"▲","-")),2)</f>
        <v>20.5</v>
      </c>
      <c r="E19" s="174">
        <f>ROUND(VALUE(SUBSTITUTE(実質収支比率等に係る経年分析!I$48,"▲","-")),2)</f>
        <v>15.4</v>
      </c>
      <c r="F19" s="174">
        <f>ROUND(VALUE(SUBSTITUTE(実質収支比率等に係る経年分析!J$48,"▲","-")),2)</f>
        <v>18.61</v>
      </c>
    </row>
    <row r="20" spans="1:11" x14ac:dyDescent="0.2">
      <c r="A20" s="174" t="s">
        <v>53</v>
      </c>
      <c r="B20" s="174">
        <f>ROUND(VALUE(SUBSTITUTE(実質収支比率等に係る経年分析!F$47,"▲","-")),2)</f>
        <v>89.5</v>
      </c>
      <c r="C20" s="174">
        <f>ROUND(VALUE(SUBSTITUTE(実質収支比率等に係る経年分析!G$47,"▲","-")),2)</f>
        <v>88.36</v>
      </c>
      <c r="D20" s="174">
        <f>ROUND(VALUE(SUBSTITUTE(実質収支比率等に係る経年分析!H$47,"▲","-")),2)</f>
        <v>100.58</v>
      </c>
      <c r="E20" s="174">
        <f>ROUND(VALUE(SUBSTITUTE(実質収支比率等に係る経年分析!I$47,"▲","-")),2)</f>
        <v>107.78</v>
      </c>
      <c r="F20" s="174">
        <f>ROUND(VALUE(SUBSTITUTE(実質収支比率等に係る経年分析!J$47,"▲","-")),2)</f>
        <v>97.67</v>
      </c>
    </row>
    <row r="21" spans="1:11" x14ac:dyDescent="0.2">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0.65</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-16.649999999999999</v>
      </c>
      <c r="F21" s="174">
        <f>IF(ISNUMBER(VALUE(SUBSTITUTE(実質収支比率等に係る経年分析!J$49,"▲","-"))),ROUND(VALUE(SUBSTITUTE(実質収支比率等に係る経年分析!J$49,"▲","-")),2),NA())</f>
        <v>-17.97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0.56000000000000005</v>
      </c>
    </row>
    <row r="32" spans="1:11" x14ac:dyDescent="0.2">
      <c r="A32" s="175" t="str">
        <f>IF(連結実質赤字比率に係る赤字・黒字の構成分析!C$38="",NA(),連結実質赤字比率に係る赤字・黒字の構成分析!C$38)</f>
        <v>田舎館村農業集落排水事業会計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1.45</v>
      </c>
    </row>
    <row r="33" spans="1:16" x14ac:dyDescent="0.2">
      <c r="A33" s="175" t="str">
        <f>IF(連結実質赤字比率に係る赤字・黒字の構成分析!C$37="",NA(),連結実質赤字比率に係る赤字・黒字の構成分析!C$37)</f>
        <v>田舎館村水道事業会計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4.54</v>
      </c>
    </row>
    <row r="34" spans="1:16" x14ac:dyDescent="0.2">
      <c r="A34" s="175" t="str">
        <f>IF(連結実質赤字比率に係る赤字・黒字の構成分析!C$36="",NA(),連結実質赤字比率に係る赤字・黒字の構成分析!C$36)</f>
        <v>田舎館村下水道事業会計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5.47</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20.440000000000001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18.61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317</v>
      </c>
      <c r="E42" s="176"/>
      <c r="F42" s="176"/>
      <c r="G42" s="176">
        <f>'実質公債費比率（分子）の構造'!L$52</f>
        <v>313</v>
      </c>
      <c r="H42" s="176"/>
      <c r="I42" s="176"/>
      <c r="J42" s="176">
        <f>'実質公債費比率（分子）の構造'!M$52</f>
        <v>315</v>
      </c>
      <c r="K42" s="176"/>
      <c r="L42" s="176"/>
      <c r="M42" s="176">
        <f>'実質公債費比率（分子）の構造'!N$52</f>
        <v>312</v>
      </c>
      <c r="N42" s="176"/>
      <c r="O42" s="176"/>
      <c r="P42" s="176">
        <f>'実質公債費比率（分子）の構造'!O$52</f>
        <v>359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15</v>
      </c>
      <c r="C44" s="176"/>
      <c r="D44" s="176"/>
      <c r="E44" s="176">
        <f>'実質公債費比率（分子）の構造'!L$50</f>
        <v>5</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63</v>
      </c>
      <c r="B45" s="176">
        <f>'実質公債費比率（分子）の構造'!K$49</f>
        <v>12</v>
      </c>
      <c r="C45" s="176"/>
      <c r="D45" s="176"/>
      <c r="E45" s="176">
        <f>'実質公債費比率（分子）の構造'!L$49</f>
        <v>17</v>
      </c>
      <c r="F45" s="176"/>
      <c r="G45" s="176"/>
      <c r="H45" s="176">
        <f>'実質公債費比率（分子）の構造'!M$49</f>
        <v>22</v>
      </c>
      <c r="I45" s="176"/>
      <c r="J45" s="176"/>
      <c r="K45" s="176">
        <f>'実質公債費比率（分子）の構造'!N$49</f>
        <v>22</v>
      </c>
      <c r="L45" s="176"/>
      <c r="M45" s="176"/>
      <c r="N45" s="176">
        <f>'実質公債費比率（分子）の構造'!O$49</f>
        <v>24</v>
      </c>
      <c r="O45" s="176"/>
      <c r="P45" s="176"/>
    </row>
    <row r="46" spans="1:16" x14ac:dyDescent="0.2">
      <c r="A46" s="176" t="s">
        <v>64</v>
      </c>
      <c r="B46" s="176">
        <f>'実質公債費比率（分子）の構造'!K$48</f>
        <v>122</v>
      </c>
      <c r="C46" s="176"/>
      <c r="D46" s="176"/>
      <c r="E46" s="176">
        <f>'実質公債費比率（分子）の構造'!L$48</f>
        <v>120</v>
      </c>
      <c r="F46" s="176"/>
      <c r="G46" s="176"/>
      <c r="H46" s="176">
        <f>'実質公債費比率（分子）の構造'!M$48</f>
        <v>119</v>
      </c>
      <c r="I46" s="176"/>
      <c r="J46" s="176"/>
      <c r="K46" s="176">
        <f>'実質公債費比率（分子）の構造'!N$48</f>
        <v>119</v>
      </c>
      <c r="L46" s="176"/>
      <c r="M46" s="176"/>
      <c r="N46" s="176">
        <f>'実質公債費比率（分子）の構造'!O$48</f>
        <v>131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302</v>
      </c>
      <c r="C49" s="176"/>
      <c r="D49" s="176"/>
      <c r="E49" s="176">
        <f>'実質公債費比率（分子）の構造'!L$45</f>
        <v>311</v>
      </c>
      <c r="F49" s="176"/>
      <c r="G49" s="176"/>
      <c r="H49" s="176">
        <f>'実質公債費比率（分子）の構造'!M$45</f>
        <v>349</v>
      </c>
      <c r="I49" s="176"/>
      <c r="J49" s="176"/>
      <c r="K49" s="176">
        <f>'実質公債費比率（分子）の構造'!N$45</f>
        <v>415</v>
      </c>
      <c r="L49" s="176"/>
      <c r="M49" s="176"/>
      <c r="N49" s="176">
        <f>'実質公債費比率（分子）の構造'!O$45</f>
        <v>412</v>
      </c>
      <c r="O49" s="176"/>
      <c r="P49" s="176"/>
    </row>
    <row r="50" spans="1:16" x14ac:dyDescent="0.2">
      <c r="A50" s="176" t="s">
        <v>67</v>
      </c>
      <c r="B50" s="176" t="e">
        <f>NA()</f>
        <v>#N/A</v>
      </c>
      <c r="C50" s="176">
        <f>IF(ISNUMBER('実質公債費比率（分子）の構造'!K$53),'実質公債費比率（分子）の構造'!K$53,NA())</f>
        <v>134</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177</v>
      </c>
      <c r="J50" s="176" t="e">
        <f>NA()</f>
        <v>#N/A</v>
      </c>
      <c r="K50" s="176" t="e">
        <f>NA()</f>
        <v>#N/A</v>
      </c>
      <c r="L50" s="176">
        <f>IF(ISNUMBER('実質公債費比率（分子）の構造'!N$53),'実質公債費比率（分子）の構造'!N$53,NA())</f>
        <v>246</v>
      </c>
      <c r="M50" s="176" t="e">
        <f>NA()</f>
        <v>#N/A</v>
      </c>
      <c r="N50" s="176" t="e">
        <f>NA()</f>
        <v>#N/A</v>
      </c>
      <c r="O50" s="176">
        <f>IF(ISNUMBER('実質公債費比率（分子）の構造'!O$53),'実質公債費比率（分子）の構造'!O$53,NA())</f>
        <v>210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4049</v>
      </c>
      <c r="E56" s="175"/>
      <c r="F56" s="175"/>
      <c r="G56" s="175">
        <f>'将来負担比率（分子）の構造'!J$52</f>
        <v>4641</v>
      </c>
      <c r="H56" s="175"/>
      <c r="I56" s="175"/>
      <c r="J56" s="175">
        <f>'将来負担比率（分子）の構造'!K$52</f>
        <v>4644</v>
      </c>
      <c r="K56" s="175"/>
      <c r="L56" s="175"/>
      <c r="M56" s="175">
        <f>'将来負担比率（分子）の構造'!L$52</f>
        <v>4390</v>
      </c>
      <c r="N56" s="175"/>
      <c r="O56" s="175"/>
      <c r="P56" s="175">
        <f>'将来負担比率（分子）の構造'!M$52</f>
        <v>4259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2151</v>
      </c>
      <c r="E58" s="175"/>
      <c r="F58" s="175"/>
      <c r="G58" s="175">
        <f>'将来負担比率（分子）の構造'!J$50</f>
        <v>2217</v>
      </c>
      <c r="H58" s="175"/>
      <c r="I58" s="175"/>
      <c r="J58" s="175">
        <f>'将来負担比率（分子）の構造'!K$50</f>
        <v>2750</v>
      </c>
      <c r="K58" s="175"/>
      <c r="L58" s="175"/>
      <c r="M58" s="175">
        <f>'将来負担比率（分子）の構造'!L$50</f>
        <v>3026</v>
      </c>
      <c r="N58" s="175"/>
      <c r="O58" s="175"/>
      <c r="P58" s="175">
        <f>'将来負担比率（分子）の構造'!M$50</f>
        <v>3038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4</v>
      </c>
      <c r="C61" s="175"/>
      <c r="D61" s="175"/>
      <c r="E61" s="175">
        <f>'将来負担比率（分子）の構造'!J$46</f>
        <v>11</v>
      </c>
      <c r="F61" s="175"/>
      <c r="G61" s="175"/>
      <c r="H61" s="175">
        <f>'将来負担比率（分子）の構造'!K$46</f>
        <v>10</v>
      </c>
      <c r="I61" s="175"/>
      <c r="J61" s="175"/>
      <c r="K61" s="175">
        <f>'将来負担比率（分子）の構造'!L$46</f>
        <v>9</v>
      </c>
      <c r="L61" s="175"/>
      <c r="M61" s="175"/>
      <c r="N61" s="175">
        <f>'将来負担比率（分子）の構造'!M$46</f>
        <v>2</v>
      </c>
      <c r="O61" s="175"/>
      <c r="P61" s="175"/>
    </row>
    <row r="62" spans="1:16" x14ac:dyDescent="0.2">
      <c r="A62" s="175" t="s">
        <v>35</v>
      </c>
      <c r="B62" s="175">
        <f>'将来負担比率（分子）の構造'!I$45</f>
        <v>411</v>
      </c>
      <c r="C62" s="175"/>
      <c r="D62" s="175"/>
      <c r="E62" s="175">
        <f>'将来負担比率（分子）の構造'!J$45</f>
        <v>420</v>
      </c>
      <c r="F62" s="175"/>
      <c r="G62" s="175"/>
      <c r="H62" s="175">
        <f>'将来負担比率（分子）の構造'!K$45</f>
        <v>424</v>
      </c>
      <c r="I62" s="175"/>
      <c r="J62" s="175"/>
      <c r="K62" s="175">
        <f>'将来負担比率（分子）の構造'!L$45</f>
        <v>414</v>
      </c>
      <c r="L62" s="175"/>
      <c r="M62" s="175"/>
      <c r="N62" s="175">
        <f>'将来負担比率（分子）の構造'!M$45</f>
        <v>436</v>
      </c>
      <c r="O62" s="175"/>
      <c r="P62" s="175"/>
    </row>
    <row r="63" spans="1:16" x14ac:dyDescent="0.2">
      <c r="A63" s="175" t="s">
        <v>34</v>
      </c>
      <c r="B63" s="175">
        <f>'将来負担比率（分子）の構造'!I$44</f>
        <v>143</v>
      </c>
      <c r="C63" s="175"/>
      <c r="D63" s="175"/>
      <c r="E63" s="175">
        <f>'将来負担比率（分子）の構造'!J$44</f>
        <v>133</v>
      </c>
      <c r="F63" s="175"/>
      <c r="G63" s="175"/>
      <c r="H63" s="175">
        <f>'将来負担比率（分子）の構造'!K$44</f>
        <v>121</v>
      </c>
      <c r="I63" s="175"/>
      <c r="J63" s="175"/>
      <c r="K63" s="175">
        <f>'将来負担比率（分子）の構造'!L$44</f>
        <v>101</v>
      </c>
      <c r="L63" s="175"/>
      <c r="M63" s="175"/>
      <c r="N63" s="175">
        <f>'将来負担比率（分子）の構造'!M$44</f>
        <v>81</v>
      </c>
      <c r="O63" s="175"/>
      <c r="P63" s="175"/>
    </row>
    <row r="64" spans="1:16" x14ac:dyDescent="0.2">
      <c r="A64" s="175" t="s">
        <v>33</v>
      </c>
      <c r="B64" s="175">
        <f>'将来負担比率（分子）の構造'!I$43</f>
        <v>1379</v>
      </c>
      <c r="C64" s="175"/>
      <c r="D64" s="175"/>
      <c r="E64" s="175">
        <f>'将来負担比率（分子）の構造'!J$43</f>
        <v>1256</v>
      </c>
      <c r="F64" s="175"/>
      <c r="G64" s="175"/>
      <c r="H64" s="175">
        <f>'将来負担比率（分子）の構造'!K$43</f>
        <v>1207</v>
      </c>
      <c r="I64" s="175"/>
      <c r="J64" s="175"/>
      <c r="K64" s="175">
        <f>'将来負担比率（分子）の構造'!L$43</f>
        <v>1158</v>
      </c>
      <c r="L64" s="175"/>
      <c r="M64" s="175"/>
      <c r="N64" s="175">
        <f>'将来負担比率（分子）の構造'!M$43</f>
        <v>1152</v>
      </c>
      <c r="O64" s="175"/>
      <c r="P64" s="175"/>
    </row>
    <row r="65" spans="1:16" x14ac:dyDescent="0.2">
      <c r="A65" s="175" t="s">
        <v>32</v>
      </c>
      <c r="B65" s="175">
        <f>'将来負担比率（分子）の構造'!I$42</f>
        <v>19</v>
      </c>
      <c r="C65" s="175"/>
      <c r="D65" s="175"/>
      <c r="E65" s="175">
        <f>'将来負担比率（分子）の構造'!J$42</f>
        <v>16</v>
      </c>
      <c r="F65" s="175"/>
      <c r="G65" s="175"/>
      <c r="H65" s="175">
        <f>'将来負担比率（分子）の構造'!K$42</f>
        <v>12</v>
      </c>
      <c r="I65" s="175"/>
      <c r="J65" s="175"/>
      <c r="K65" s="175">
        <f>'将来負担比率（分子）の構造'!L$42</f>
        <v>11</v>
      </c>
      <c r="L65" s="175"/>
      <c r="M65" s="175"/>
      <c r="N65" s="175">
        <f>'将来負担比率（分子）の構造'!M$42</f>
        <v>9</v>
      </c>
      <c r="O65" s="175"/>
      <c r="P65" s="175"/>
    </row>
    <row r="66" spans="1:16" x14ac:dyDescent="0.2">
      <c r="A66" s="175" t="s">
        <v>31</v>
      </c>
      <c r="B66" s="175">
        <f>'将来負担比率（分子）の構造'!I$41</f>
        <v>3584</v>
      </c>
      <c r="C66" s="175"/>
      <c r="D66" s="175"/>
      <c r="E66" s="175">
        <f>'将来負担比率（分子）の構造'!J$41</f>
        <v>4560</v>
      </c>
      <c r="F66" s="175"/>
      <c r="G66" s="175"/>
      <c r="H66" s="175">
        <f>'将来負担比率（分子）の構造'!K$41</f>
        <v>4679</v>
      </c>
      <c r="I66" s="175"/>
      <c r="J66" s="175"/>
      <c r="K66" s="175">
        <f>'将来負担比率（分子）の構造'!L$41</f>
        <v>4482</v>
      </c>
      <c r="L66" s="175"/>
      <c r="M66" s="175"/>
      <c r="N66" s="175">
        <f>'将来負担比率（分子）の構造'!M$41</f>
        <v>4358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2720</v>
      </c>
      <c r="C72" s="179">
        <f>基金残高に係る経年分析!G55</f>
        <v>2896</v>
      </c>
      <c r="D72" s="179">
        <f>基金残高に係る経年分析!H55</f>
        <v>2697</v>
      </c>
    </row>
    <row r="73" spans="1:16" x14ac:dyDescent="0.2">
      <c r="A73" s="178" t="s">
        <v>74</v>
      </c>
      <c r="B73" s="179">
        <f>基金残高に係る経年分析!F56</f>
        <v>30</v>
      </c>
      <c r="C73" s="179">
        <f>基金残高に係る経年分析!G56</f>
        <v>130</v>
      </c>
      <c r="D73" s="179">
        <f>基金残高に係る経年分析!H56</f>
        <v>341</v>
      </c>
    </row>
    <row r="74" spans="1:16" x14ac:dyDescent="0.2">
      <c r="A74" s="178" t="s">
        <v>75</v>
      </c>
      <c r="B74" s="179">
        <f>基金残高に係る経年分析!F57</f>
        <v>49</v>
      </c>
      <c r="C74" s="179">
        <f>基金残高に係る経年分析!G57</f>
        <v>259</v>
      </c>
      <c r="D74" s="179">
        <f>基金残高に係る経年分析!H57</f>
        <v>559</v>
      </c>
    </row>
  </sheetData>
  <sheetProtection algorithmName="SHA-512" hashValue="eS+u/x+7LcugwzLsghCPvz2GIO+VVPEvwjoidnOND+GAu/MNJAZpiDHomd8uAcdYbIJf8cD0byabF2e8nHJLBQ==" saltValue="pYXCUgPyxSpDZ5UZssPp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2025-03-10T02:50:23Z</cp:lastPrinted>
  <dcterms:created xsi:type="dcterms:W3CDTF">2025-02-19T00:28:57Z</dcterms:created>
  <dcterms:modified xsi:type="dcterms:W3CDTF">2025-03-18T08:23:08Z</dcterms:modified>
  <cp:category/>
</cp:coreProperties>
</file>